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8490" windowHeight="8085" activeTab="0"/>
  </bookViews>
  <sheets>
    <sheet name="Sheet2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<sst xmlns="http://schemas.openxmlformats.org/spreadsheetml/2006/main" count="27" uniqueCount="26">
  <si>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SAN DIEGO GAS AND ELECTRIC</t>
  </si>
  <si>
    <t>(Thousands of Dollars)</t>
  </si>
  <si>
    <t>Budget Requested for 2012-2014 (Thousands of Dollars)</t>
  </si>
  <si>
    <t>Incentives</t>
  </si>
  <si>
    <t>Administration</t>
  </si>
  <si>
    <t>Total</t>
  </si>
  <si>
    <t>Administration Subcontractor</t>
  </si>
  <si>
    <t>Marketing and Outreach</t>
  </si>
  <si>
    <t>SDG&amp;E Demand Response Program</t>
  </si>
  <si>
    <t>Base Interruptible Program</t>
  </si>
  <si>
    <t>Capacity Bidding Program</t>
  </si>
  <si>
    <t xml:space="preserve">Peak Time Rebate </t>
  </si>
  <si>
    <t xml:space="preserve">Technical Assistance </t>
  </si>
  <si>
    <t xml:space="preserve">Technology Incentives </t>
  </si>
  <si>
    <t>Emerging Technology DR</t>
  </si>
  <si>
    <t>Small Customer Technology Deployment</t>
  </si>
  <si>
    <t xml:space="preserve">Locational Demand Response </t>
  </si>
  <si>
    <t xml:space="preserve">Customer Educational and Outreach </t>
  </si>
  <si>
    <t xml:space="preserve">Permanent Load Shifting </t>
  </si>
  <si>
    <t>Table A-3</t>
  </si>
  <si>
    <t>New Construction DR Pilot</t>
  </si>
  <si>
    <t>Flex Alert Network (FLEX)</t>
  </si>
  <si>
    <t>BREAKDOWN OF UTILITY DEMAND RESPONSE PROGRAM BUDGETS</t>
  </si>
  <si>
    <t>2012-2014 BY PROPOSED PROGRAM CATEGORY</t>
  </si>
  <si>
    <t>Cost Effectiveness
(TRC)</t>
  </si>
  <si>
    <t>Day-Ahead  .93                    Day-Of  1.09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</si>
</sst>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"/>
    <numFmt numFmtId="165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40" fillId="0" borderId="10" xfId="0" applyFont="1" applyFill="1" applyBorder="1" applyAlignment="1">
      <alignment/>
    </xf>
    <xf numFmtId="2" fontId="40" fillId="0" borderId="10" xfId="0" applyNumberFormat="1" applyFont="1" applyBorder="1" applyAlignment="1">
      <alignment/>
    </xf>
    <xf numFmtId="0" fontId="41" fillId="0" borderId="10" xfId="0" applyFont="1" applyFill="1" applyBorder="1" applyAlignment="1">
      <alignment/>
    </xf>
    <xf numFmtId="164" fontId="41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6" fillId="0" borderId="10" xfId="0" applyFont="1" applyFill="1" applyBorder="1" applyAlignment="1">
      <alignment/>
    </xf>
    <xf numFmtId="165" fontId="40" fillId="0" borderId="10" xfId="42" applyNumberFormat="1" applyFont="1" applyFill="1" applyBorder="1" applyAlignment="1">
      <alignment/>
    </xf>
    <xf numFmtId="165" fontId="41" fillId="0" borderId="10" xfId="42" applyNumberFormat="1" applyFont="1" applyBorder="1" applyAlignment="1">
      <alignment/>
    </xf>
    <xf numFmtId="0" fontId="6" fillId="0" borderId="10" xfId="55" applyFont="1" applyFill="1" applyBorder="1" applyAlignment="1">
      <alignment horizontal="center" vertical="center" wrapText="1"/>
      <protection/>
    </xf>
    <xf numFmtId="164" fontId="40" fillId="0" borderId="10" xfId="0" applyNumberFormat="1" applyFont="1" applyFill="1" applyBorder="1" applyAlignment="1">
      <alignment/>
    </xf>
    <xf numFmtId="2" fontId="40" fillId="0" borderId="10" xfId="0" applyNumberFormat="1" applyFont="1" applyFill="1" applyBorder="1" applyAlignment="1">
      <alignment/>
    </xf>
    <xf numFmtId="2" fontId="42" fillId="0" borderId="10" xfId="0" applyNumberFormat="1" applyFont="1" applyFill="1" applyBorder="1" applyAlignment="1">
      <alignment horizontal="right" wrapText="1"/>
    </xf>
    <xf numFmtId="0" fontId="3" fillId="33" borderId="10" xfId="5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R Chapter Table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showGridLines="0" tabSelected="1" zoomScalePageLayoutView="0" workbookViewId="0" topLeftCell="B4">
      <pane xSplit="1" topLeftCell="C1" activePane="topRight" state="frozen"/>
      <selection pane="topLeft" activeCell="B4" sqref="B4"/>
      <selection pane="topRight" activeCell="C15" sqref="C15"/>
    </sheetView>
  </sheetViews>
  <sheetFormatPr defaultColWidth="9.140625" defaultRowHeight="15"/>
  <cols>
    <col min="1" max="1" width="5.00390625" style="0" customWidth="1"/>
    <col min="2" max="2" width="41.28125" style="0" customWidth="1"/>
    <col min="3" max="3" width="15.57421875" style="0" customWidth="1"/>
    <col min="4" max="4" width="15.28125" style="0" customWidth="1"/>
    <col min="5" max="5" width="13.28125" style="0" customWidth="1"/>
    <col min="6" max="6" width="13.421875" style="0" customWidth="1"/>
    <col min="7" max="7" width="16.421875" style="0" customWidth="1"/>
    <col min="8" max="8" width="14.421875" style="0" customWidth="1"/>
  </cols>
  <sheetData>
    <row r="1" spans="2:8" ht="15">
      <c r="B1" s="17" t="s">
        <v>19</v>
      </c>
      <c r="C1" s="17"/>
      <c r="D1" s="17"/>
      <c r="E1" s="17"/>
      <c r="F1" s="17"/>
      <c r="G1" s="17"/>
      <c r="H1" s="17"/>
    </row>
    <row r="2" spans="2:8" ht="15">
      <c r="B2" s="17" t="s">
        <v>0</v>
      </c>
      <c r="C2" s="17"/>
      <c r="D2" s="17"/>
      <c r="E2" s="17"/>
      <c r="F2" s="17"/>
      <c r="G2" s="17"/>
      <c r="H2" s="17"/>
    </row>
    <row r="3" spans="2:8" ht="15">
      <c r="B3" s="17" t="s">
        <v>22</v>
      </c>
      <c r="C3" s="17"/>
      <c r="D3" s="17"/>
      <c r="E3" s="17"/>
      <c r="F3" s="17"/>
      <c r="G3" s="17"/>
      <c r="H3" s="17"/>
    </row>
    <row r="4" spans="2:8" ht="15">
      <c r="B4" s="17" t="s">
        <v>23</v>
      </c>
      <c r="C4" s="17"/>
      <c r="D4" s="17"/>
      <c r="E4" s="17"/>
      <c r="F4" s="17"/>
      <c r="G4" s="17"/>
      <c r="H4" s="17"/>
    </row>
    <row r="5" spans="2:8" ht="15.75" thickBot="1">
      <c r="B5" s="18" t="s">
        <v>1</v>
      </c>
      <c r="C5" s="18"/>
      <c r="D5" s="18"/>
      <c r="E5" s="18"/>
      <c r="F5" s="18"/>
      <c r="G5" s="18"/>
      <c r="H5" s="18"/>
    </row>
    <row r="6" spans="2:11" ht="31.5" customHeight="1" thickBot="1">
      <c r="B6" s="16" t="s">
        <v>8</v>
      </c>
      <c r="C6" s="16" t="s">
        <v>2</v>
      </c>
      <c r="D6" s="16"/>
      <c r="E6" s="16"/>
      <c r="F6" s="16"/>
      <c r="G6" s="16"/>
      <c r="H6" s="16"/>
      <c r="K6" s="3"/>
    </row>
    <row r="7" spans="2:8" ht="43.5" thickBot="1">
      <c r="B7" s="16"/>
      <c r="C7" s="12" t="s">
        <v>4</v>
      </c>
      <c r="D7" s="12" t="s">
        <v>6</v>
      </c>
      <c r="E7" s="12" t="s">
        <v>7</v>
      </c>
      <c r="F7" s="12" t="s">
        <v>3</v>
      </c>
      <c r="G7" s="12" t="s">
        <v>5</v>
      </c>
      <c r="H7" s="12" t="s">
        <v>24</v>
      </c>
    </row>
    <row r="8" spans="2:8" ht="15.75" thickBot="1">
      <c r="B8" s="4" t="s">
        <v>9</v>
      </c>
      <c r="C8" s="13">
        <v>360124.07370000007</v>
      </c>
      <c r="D8" s="13">
        <v>300000</v>
      </c>
      <c r="E8" s="13">
        <v>165000</v>
      </c>
      <c r="F8" s="13">
        <v>3354144</v>
      </c>
      <c r="G8" s="10">
        <f>SUM(C8:F8)/1000</f>
        <v>4179.2680737</v>
      </c>
      <c r="H8" s="14">
        <v>0.98</v>
      </c>
    </row>
    <row r="9" spans="2:11" ht="27" thickBot="1">
      <c r="B9" s="9" t="s">
        <v>10</v>
      </c>
      <c r="C9" s="13">
        <v>1465834.6976</v>
      </c>
      <c r="D9" s="13">
        <v>2100000</v>
      </c>
      <c r="E9" s="13">
        <v>150000</v>
      </c>
      <c r="F9" s="13">
        <v>8223010</v>
      </c>
      <c r="G9" s="10">
        <f aca="true" t="shared" si="0" ref="G9:G19">SUM(C9:F9)/1000</f>
        <v>11938.8446976</v>
      </c>
      <c r="H9" s="15" t="s">
        <v>25</v>
      </c>
      <c r="K9" s="8"/>
    </row>
    <row r="10" spans="2:8" ht="15.75" thickBot="1">
      <c r="B10" s="4" t="s">
        <v>11</v>
      </c>
      <c r="C10" s="13">
        <v>484864.20119999995</v>
      </c>
      <c r="D10" s="13">
        <v>0</v>
      </c>
      <c r="E10" s="13">
        <v>3868385</v>
      </c>
      <c r="F10" s="13">
        <v>0</v>
      </c>
      <c r="G10" s="10">
        <f t="shared" si="0"/>
        <v>4353.2492012</v>
      </c>
      <c r="H10" s="14">
        <v>4.04</v>
      </c>
    </row>
    <row r="11" spans="2:8" ht="15.75" thickBot="1">
      <c r="B11" s="4" t="s">
        <v>12</v>
      </c>
      <c r="C11" s="13">
        <v>422407.18</v>
      </c>
      <c r="D11" s="13">
        <v>650000</v>
      </c>
      <c r="E11" s="13">
        <v>31700</v>
      </c>
      <c r="F11" s="13">
        <v>2217200</v>
      </c>
      <c r="G11" s="10">
        <f t="shared" si="0"/>
        <v>3321.30718</v>
      </c>
      <c r="H11" s="14"/>
    </row>
    <row r="12" spans="2:8" ht="15.75" thickBot="1">
      <c r="B12" s="4" t="s">
        <v>13</v>
      </c>
      <c r="C12" s="13">
        <v>1293111.1563999997</v>
      </c>
      <c r="D12" s="13">
        <v>1650000</v>
      </c>
      <c r="E12" s="13">
        <v>95100</v>
      </c>
      <c r="F12" s="13">
        <v>6030000</v>
      </c>
      <c r="G12" s="10">
        <f t="shared" si="0"/>
        <v>9068.211156399999</v>
      </c>
      <c r="H12" s="14"/>
    </row>
    <row r="13" spans="2:8" ht="15.75" thickBot="1">
      <c r="B13" s="4" t="s">
        <v>14</v>
      </c>
      <c r="C13" s="13">
        <v>535970.4384999999</v>
      </c>
      <c r="D13" s="13">
        <v>1575000</v>
      </c>
      <c r="E13" s="13">
        <v>0</v>
      </c>
      <c r="F13" s="13">
        <v>0</v>
      </c>
      <c r="G13" s="10">
        <f t="shared" si="0"/>
        <v>2110.9704385</v>
      </c>
      <c r="H13" s="14"/>
    </row>
    <row r="14" spans="2:8" ht="15.75" thickBot="1">
      <c r="B14" s="4" t="s">
        <v>15</v>
      </c>
      <c r="C14" s="13">
        <v>378000</v>
      </c>
      <c r="D14" s="13">
        <v>0</v>
      </c>
      <c r="E14" s="13">
        <v>1639000</v>
      </c>
      <c r="F14" s="13">
        <v>10992000</v>
      </c>
      <c r="G14" s="10">
        <v>13009</v>
      </c>
      <c r="H14" s="14">
        <v>0.62</v>
      </c>
    </row>
    <row r="15" spans="2:8" ht="15.75" thickBot="1">
      <c r="B15" s="4" t="s">
        <v>16</v>
      </c>
      <c r="C15" s="13">
        <v>373233.9260000001</v>
      </c>
      <c r="D15" s="13">
        <v>0</v>
      </c>
      <c r="E15" s="13">
        <v>0</v>
      </c>
      <c r="F15" s="13">
        <v>60000</v>
      </c>
      <c r="G15" s="10">
        <f t="shared" si="0"/>
        <v>433.2339260000001</v>
      </c>
      <c r="H15" s="14"/>
    </row>
    <row r="16" spans="2:8" ht="15.75" thickBot="1">
      <c r="B16" s="9" t="s">
        <v>20</v>
      </c>
      <c r="C16" s="13">
        <f>304006.999*2</f>
        <v>608013.998</v>
      </c>
      <c r="D16" s="13">
        <v>45000</v>
      </c>
      <c r="E16" s="13">
        <f>24000*2</f>
        <v>48000</v>
      </c>
      <c r="F16" s="13">
        <f>75000+350000</f>
        <v>425000</v>
      </c>
      <c r="G16" s="10">
        <f t="shared" si="0"/>
        <v>1126.0139980000001</v>
      </c>
      <c r="H16" s="14"/>
    </row>
    <row r="17" spans="2:8" ht="15.75" thickBot="1">
      <c r="B17" s="4" t="s">
        <v>17</v>
      </c>
      <c r="C17" s="13">
        <v>645294.65</v>
      </c>
      <c r="D17" s="13">
        <v>0</v>
      </c>
      <c r="E17" s="13">
        <f>624000+1157500</f>
        <v>1781500</v>
      </c>
      <c r="F17" s="13">
        <v>0</v>
      </c>
      <c r="G17" s="10">
        <f t="shared" si="0"/>
        <v>2426.79465</v>
      </c>
      <c r="H17" s="14"/>
    </row>
    <row r="18" spans="2:8" ht="15.75" thickBot="1">
      <c r="B18" s="4" t="s">
        <v>21</v>
      </c>
      <c r="C18" s="13">
        <v>0</v>
      </c>
      <c r="D18" s="13">
        <v>0</v>
      </c>
      <c r="E18" s="13">
        <v>209981</v>
      </c>
      <c r="F18" s="13">
        <v>0</v>
      </c>
      <c r="G18" s="10">
        <f t="shared" si="0"/>
        <v>209.981</v>
      </c>
      <c r="H18" s="14"/>
    </row>
    <row r="19" spans="2:8" ht="15.75" thickBot="1">
      <c r="B19" s="4" t="s">
        <v>18</v>
      </c>
      <c r="C19" s="13">
        <v>449549.90290000004</v>
      </c>
      <c r="D19" s="13">
        <v>300000</v>
      </c>
      <c r="E19" s="13">
        <v>84000</v>
      </c>
      <c r="F19" s="13">
        <v>2235000</v>
      </c>
      <c r="G19" s="10">
        <f t="shared" si="0"/>
        <v>3068.5499029000002</v>
      </c>
      <c r="H19" s="14">
        <v>0.42</v>
      </c>
    </row>
    <row r="20" spans="2:8" ht="15.75" thickBot="1">
      <c r="B20" s="6" t="s">
        <v>5</v>
      </c>
      <c r="C20" s="7">
        <f>SUM(C8:C19)</f>
        <v>7016404.2243</v>
      </c>
      <c r="D20" s="7">
        <f>SUM(D8:D19)</f>
        <v>6620000</v>
      </c>
      <c r="E20" s="7">
        <f>SUM(E8:E19)</f>
        <v>8072666</v>
      </c>
      <c r="F20" s="7">
        <f>SUM(F8:F19)</f>
        <v>33536354</v>
      </c>
      <c r="G20" s="11">
        <f>SUM(G8:G19)</f>
        <v>55245.4242243</v>
      </c>
      <c r="H20" s="5"/>
    </row>
    <row r="21" ht="15">
      <c r="H21" s="1"/>
    </row>
    <row r="22" spans="7:9" ht="15">
      <c r="G22" s="2">
        <f>C20+D20+E20+F20</f>
        <v>55245424.2243</v>
      </c>
      <c r="I22" s="2"/>
    </row>
    <row r="23" ht="15">
      <c r="G23" s="2"/>
    </row>
  </sheetData>
  <sheetProtection/>
  <mergeCells count="7">
    <mergeCell ref="C6:H6"/>
    <mergeCell ref="B1:H1"/>
    <mergeCell ref="B2:H2"/>
    <mergeCell ref="B4:H4"/>
    <mergeCell ref="B5:H5"/>
    <mergeCell ref="B3:H3"/>
    <mergeCell ref="B6:B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Spence Gerber</dc:creator>
  <cp:keywords/>
  <dc:description/>
  <cp:lastModifiedBy>afaustin</cp:lastModifiedBy>
  <dcterms:created xsi:type="dcterms:W3CDTF">2011-02-24T19:28:05Z</dcterms:created>
  <dcterms:modified xsi:type="dcterms:W3CDTF">2011-06-02T17:05:06Z</dcterms:modified>
  <cp:category/>
  <cp:version/>
  <cp:contentType/>
  <cp:contentStatus/>
</cp:coreProperties>
</file>