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1475" yWindow="195" windowWidth="12885" windowHeight="13095"/>
  </bookViews>
  <sheets>
    <sheet name="Ex Post Impacts" sheetId="2" r:id="rId1"/>
    <sheet name="Lookup" sheetId="1" r:id="rId2"/>
    <sheet name="Criteria" sheetId="3" r:id="rId3"/>
  </sheets>
  <definedNames>
    <definedName name="events">Criteria!$A$2:$A$9</definedName>
    <definedName name="type">Criteria!$A$11:$A$12</definedName>
  </definedNames>
  <calcPr calcId="125725"/>
</workbook>
</file>

<file path=xl/calcChain.xml><?xml version="1.0" encoding="utf-8"?>
<calcChain xmlns="http://schemas.openxmlformats.org/spreadsheetml/2006/main">
  <c r="L5" i="2"/>
  <c r="M5"/>
  <c r="K5"/>
  <c r="P7"/>
  <c r="Q7"/>
  <c r="R7"/>
  <c r="S7"/>
  <c r="T7"/>
  <c r="P8"/>
  <c r="Q8"/>
  <c r="R8"/>
  <c r="S8"/>
  <c r="T8"/>
  <c r="P9"/>
  <c r="Q9"/>
  <c r="R9"/>
  <c r="S9"/>
  <c r="T9"/>
  <c r="P10"/>
  <c r="Q10"/>
  <c r="R10"/>
  <c r="S10"/>
  <c r="T10"/>
  <c r="P11"/>
  <c r="Q11"/>
  <c r="R11"/>
  <c r="S11"/>
  <c r="T11"/>
  <c r="P12"/>
  <c r="Q12"/>
  <c r="R12"/>
  <c r="S12"/>
  <c r="T12"/>
  <c r="P13"/>
  <c r="Q13"/>
  <c r="R13"/>
  <c r="S13"/>
  <c r="T13"/>
  <c r="P14"/>
  <c r="Q14"/>
  <c r="R14"/>
  <c r="S14"/>
  <c r="T14"/>
  <c r="P15"/>
  <c r="Q15"/>
  <c r="R15"/>
  <c r="S15"/>
  <c r="T15"/>
  <c r="P16"/>
  <c r="Q16"/>
  <c r="R16"/>
  <c r="S16"/>
  <c r="T16"/>
  <c r="P17"/>
  <c r="Q17"/>
  <c r="R17"/>
  <c r="S17"/>
  <c r="T17"/>
  <c r="P18"/>
  <c r="Q18"/>
  <c r="R18"/>
  <c r="S18"/>
  <c r="T18"/>
  <c r="P19"/>
  <c r="Q19"/>
  <c r="R19"/>
  <c r="S19"/>
  <c r="T19"/>
  <c r="P20"/>
  <c r="Q20"/>
  <c r="R20"/>
  <c r="S20"/>
  <c r="T20"/>
  <c r="P21"/>
  <c r="Q21"/>
  <c r="R21"/>
  <c r="S21"/>
  <c r="T21"/>
  <c r="P22"/>
  <c r="Q22"/>
  <c r="R22"/>
  <c r="S22"/>
  <c r="T22"/>
  <c r="P23"/>
  <c r="Q23"/>
  <c r="R23"/>
  <c r="S23"/>
  <c r="T23"/>
  <c r="P24"/>
  <c r="Q24"/>
  <c r="R24"/>
  <c r="S24"/>
  <c r="T24"/>
  <c r="P25"/>
  <c r="Q25"/>
  <c r="R25"/>
  <c r="S25"/>
  <c r="T25"/>
  <c r="P26"/>
  <c r="Q26"/>
  <c r="R26"/>
  <c r="S26"/>
  <c r="T26"/>
  <c r="P27"/>
  <c r="Q27"/>
  <c r="R27"/>
  <c r="S27"/>
  <c r="T27"/>
  <c r="P28"/>
  <c r="Q28"/>
  <c r="R28"/>
  <c r="S28"/>
  <c r="T28"/>
  <c r="P29"/>
  <c r="Q29"/>
  <c r="R29"/>
  <c r="S29"/>
  <c r="T29"/>
  <c r="T6"/>
  <c r="S6"/>
  <c r="R6"/>
  <c r="Q6"/>
  <c r="P6"/>
  <c r="K7"/>
  <c r="L7"/>
  <c r="K8"/>
  <c r="L8"/>
  <c r="K9"/>
  <c r="L9"/>
  <c r="K10"/>
  <c r="L10"/>
  <c r="K11"/>
  <c r="L11"/>
  <c r="K12"/>
  <c r="L12"/>
  <c r="K13"/>
  <c r="L13"/>
  <c r="K14"/>
  <c r="L14"/>
  <c r="K15"/>
  <c r="L15"/>
  <c r="K16"/>
  <c r="L16"/>
  <c r="K17"/>
  <c r="L17"/>
  <c r="K18"/>
  <c r="L18"/>
  <c r="K19"/>
  <c r="L19"/>
  <c r="K20"/>
  <c r="L20"/>
  <c r="K21"/>
  <c r="L21"/>
  <c r="K22"/>
  <c r="L22"/>
  <c r="K23"/>
  <c r="L23"/>
  <c r="K24"/>
  <c r="L24"/>
  <c r="K25"/>
  <c r="L25"/>
  <c r="K26"/>
  <c r="L26"/>
  <c r="K27"/>
  <c r="L27"/>
  <c r="K28"/>
  <c r="L28"/>
  <c r="K29"/>
  <c r="L29"/>
  <c r="L6"/>
  <c r="K6"/>
  <c r="C3" i="1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2"/>
  <c r="U19" i="2"/>
  <c r="U20"/>
  <c r="U22"/>
  <c r="U21"/>
  <c r="U23"/>
  <c r="M17" l="1"/>
  <c r="N17" s="1"/>
  <c r="M23"/>
  <c r="N23" s="1"/>
  <c r="M21"/>
  <c r="N21" s="1"/>
  <c r="M19"/>
  <c r="N19" s="1"/>
  <c r="M15"/>
  <c r="N15" s="1"/>
  <c r="M13"/>
  <c r="N13" s="1"/>
  <c r="M11"/>
  <c r="N11" s="1"/>
  <c r="M9"/>
  <c r="N9" s="1"/>
  <c r="M7"/>
  <c r="N7" s="1"/>
  <c r="M29"/>
  <c r="N29" s="1"/>
  <c r="M27"/>
  <c r="N27" s="1"/>
  <c r="M25"/>
  <c r="N25" s="1"/>
  <c r="M26"/>
  <c r="N26" s="1"/>
  <c r="M24"/>
  <c r="N24" s="1"/>
  <c r="M22"/>
  <c r="N22" s="1"/>
  <c r="M20"/>
  <c r="N20" s="1"/>
  <c r="M18"/>
  <c r="N18" s="1"/>
  <c r="M16"/>
  <c r="N16" s="1"/>
  <c r="M14"/>
  <c r="N14" s="1"/>
  <c r="M6"/>
  <c r="N6" s="1"/>
  <c r="M12"/>
  <c r="N12" s="1"/>
  <c r="M28"/>
  <c r="N28" s="1"/>
  <c r="M10"/>
  <c r="N10" s="1"/>
  <c r="M8"/>
  <c r="N8" s="1"/>
  <c r="O10"/>
  <c r="O14"/>
  <c r="O22"/>
  <c r="O13"/>
  <c r="O21"/>
  <c r="O29"/>
  <c r="O16"/>
  <c r="O24"/>
  <c r="O9"/>
  <c r="O8"/>
  <c r="O28"/>
  <c r="O7"/>
  <c r="O11"/>
  <c r="O15"/>
  <c r="O19"/>
  <c r="O23"/>
  <c r="O27"/>
  <c r="O18"/>
  <c r="O26"/>
  <c r="O6"/>
  <c r="O17"/>
  <c r="O25"/>
  <c r="O12"/>
  <c r="O20"/>
  <c r="U18"/>
  <c r="F6" l="1"/>
  <c r="F7"/>
  <c r="F5"/>
</calcChain>
</file>

<file path=xl/sharedStrings.xml><?xml version="1.0" encoding="utf-8"?>
<sst xmlns="http://schemas.openxmlformats.org/spreadsheetml/2006/main" count="149" uniqueCount="51">
  <si>
    <t>hour</t>
  </si>
  <si>
    <t>date</t>
  </si>
  <si>
    <t>TABLE 2:  Event Day Information</t>
  </si>
  <si>
    <t>Event Start</t>
  </si>
  <si>
    <t>Hour Ending</t>
  </si>
  <si>
    <t>Load w/o DR</t>
  </si>
  <si>
    <t>Load w/ DR</t>
  </si>
  <si>
    <t>Impact</t>
  </si>
  <si>
    <t>Date</t>
  </si>
  <si>
    <t>Event End</t>
  </si>
  <si>
    <t>Avg. Temp</t>
  </si>
  <si>
    <t>Average Temp. for Event Window</t>
  </si>
  <si>
    <t>% Load Reduction for Event Window</t>
  </si>
  <si>
    <t xml:space="preserve"> Load Reduction for Event Window</t>
  </si>
  <si>
    <t>(%)</t>
  </si>
  <si>
    <r>
      <rPr>
        <b/>
        <sz val="9.5"/>
        <color theme="0"/>
        <rFont val="Calibri"/>
        <family val="2"/>
      </rPr>
      <t>(°</t>
    </r>
    <r>
      <rPr>
        <b/>
        <sz val="9.5"/>
        <color theme="0"/>
        <rFont val="Arial"/>
        <family val="2"/>
      </rPr>
      <t>F)</t>
    </r>
  </si>
  <si>
    <t>Result Type</t>
  </si>
  <si>
    <t>Uncertainty Adjusted Impact - Percentiles</t>
  </si>
  <si>
    <t>10th</t>
  </si>
  <si>
    <t>30th</t>
  </si>
  <si>
    <t>50th</t>
  </si>
  <si>
    <t>70th</t>
  </si>
  <si>
    <t>90th</t>
  </si>
  <si>
    <t>Enrolled Devices</t>
  </si>
  <si>
    <r>
      <t>8/10/2012</t>
    </r>
    <r>
      <rPr>
        <sz val="11"/>
        <color theme="1"/>
        <rFont val="Calibri"/>
        <family val="2"/>
      </rPr>
      <t>†</t>
    </r>
  </si>
  <si>
    <t>9/15/2012†*</t>
  </si>
  <si>
    <t>8/10/2012†</t>
  </si>
  <si>
    <t>*Saturday Event</t>
  </si>
  <si>
    <t>p10</t>
  </si>
  <si>
    <t>p30</t>
  </si>
  <si>
    <t>p50</t>
  </si>
  <si>
    <t>p70</t>
  </si>
  <si>
    <t>p90</t>
  </si>
  <si>
    <t>concat</t>
  </si>
  <si>
    <t>p10adj</t>
  </si>
  <si>
    <t>p30adj</t>
  </si>
  <si>
    <t>p50adj</t>
  </si>
  <si>
    <t>p70adj</t>
  </si>
  <si>
    <t>p90adj</t>
  </si>
  <si>
    <t>Control Load</t>
  </si>
  <si>
    <t>Average Event Day</t>
  </si>
  <si>
    <t>8/11/2012*</t>
  </si>
  <si>
    <t>†Summer Saver Event Day</t>
  </si>
  <si>
    <t>treatkW</t>
  </si>
  <si>
    <t>cntrlkW</t>
  </si>
  <si>
    <t>cntrlkW_adj</t>
  </si>
  <si>
    <t>treattemp</t>
  </si>
  <si>
    <t>Adjusted</t>
  </si>
  <si>
    <t>Average Premise</t>
  </si>
  <si>
    <t>TABLE 1: Menu Options</t>
  </si>
  <si>
    <t>Aggregate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</si>
</sst>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#,##0.0000"/>
    <numFmt numFmtId="165" formatCode="00\: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9.5"/>
      <color theme="0"/>
      <name val="Arial"/>
      <family val="2"/>
    </font>
    <font>
      <b/>
      <sz val="9.5"/>
      <color theme="0"/>
      <name val="Calibri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56"/>
      </right>
      <top style="thin">
        <color indexed="9"/>
      </top>
      <bottom style="thin">
        <color indexed="9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56"/>
      </right>
      <top style="thin">
        <color indexed="9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/>
      <right style="thin">
        <color indexed="64"/>
      </right>
      <top style="thin">
        <color indexed="56"/>
      </top>
      <bottom style="thin">
        <color indexed="56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57">
    <xf numFmtId="0" fontId="0" fillId="0" borderId="0" xfId="0"/>
    <xf numFmtId="15" fontId="0" fillId="0" borderId="0" xfId="0" applyNumberFormat="1"/>
    <xf numFmtId="0" fontId="3" fillId="0" borderId="0" xfId="3" applyFont="1"/>
    <xf numFmtId="0" fontId="4" fillId="0" borderId="0" xfId="0" applyFont="1"/>
    <xf numFmtId="164" fontId="4" fillId="0" borderId="0" xfId="0" applyNumberFormat="1" applyFont="1" applyFill="1" applyBorder="1" applyAlignment="1">
      <alignment horizontal="center"/>
    </xf>
    <xf numFmtId="0" fontId="5" fillId="3" borderId="2" xfId="3" applyFont="1" applyFill="1" applyBorder="1" applyAlignment="1">
      <alignment horizontal="centerContinuous" vertical="center"/>
    </xf>
    <xf numFmtId="0" fontId="5" fillId="3" borderId="3" xfId="3" applyFont="1" applyFill="1" applyBorder="1" applyAlignment="1">
      <alignment horizontal="centerContinuous" vertical="center"/>
    </xf>
    <xf numFmtId="0" fontId="5" fillId="3" borderId="5" xfId="3" applyFont="1" applyFill="1" applyBorder="1" applyAlignment="1">
      <alignment horizontal="centerContinuous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/>
    </xf>
    <xf numFmtId="14" fontId="0" fillId="0" borderId="0" xfId="0" applyNumberFormat="1"/>
    <xf numFmtId="0" fontId="0" fillId="0" borderId="0" xfId="0" applyNumberFormat="1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8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8" fontId="4" fillId="0" borderId="4" xfId="0" quotePrefix="1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9" fontId="4" fillId="0" borderId="6" xfId="2" applyFont="1" applyBorder="1" applyAlignment="1">
      <alignment horizontal="center" vertical="center"/>
    </xf>
    <xf numFmtId="9" fontId="0" fillId="0" borderId="0" xfId="2" applyFont="1" applyAlignment="1">
      <alignment horizontal="center" vertical="center"/>
    </xf>
    <xf numFmtId="165" fontId="0" fillId="0" borderId="0" xfId="0" applyNumberFormat="1"/>
    <xf numFmtId="0" fontId="8" fillId="0" borderId="0" xfId="0" applyFont="1"/>
    <xf numFmtId="14" fontId="4" fillId="0" borderId="19" xfId="0" applyNumberFormat="1" applyFont="1" applyBorder="1" applyAlignment="1">
      <alignment horizontal="center" vertical="center"/>
    </xf>
    <xf numFmtId="14" fontId="4" fillId="0" borderId="20" xfId="0" applyNumberFormat="1" applyFont="1" applyBorder="1" applyAlignment="1">
      <alignment horizontal="center" vertical="center"/>
    </xf>
    <xf numFmtId="0" fontId="5" fillId="3" borderId="22" xfId="3" applyFont="1" applyFill="1" applyBorder="1" applyAlignment="1">
      <alignment horizontal="center" vertical="center"/>
    </xf>
    <xf numFmtId="0" fontId="5" fillId="3" borderId="23" xfId="3" applyFont="1" applyFill="1" applyBorder="1" applyAlignment="1">
      <alignment horizontal="center" vertical="center"/>
    </xf>
    <xf numFmtId="0" fontId="5" fillId="3" borderId="24" xfId="3" applyFont="1" applyFill="1" applyBorder="1" applyAlignment="1">
      <alignment horizontal="center" vertical="center"/>
    </xf>
    <xf numFmtId="3" fontId="4" fillId="0" borderId="17" xfId="1" applyNumberFormat="1" applyFont="1" applyFill="1" applyBorder="1" applyAlignment="1">
      <alignment horizontal="center"/>
    </xf>
    <xf numFmtId="4" fontId="0" fillId="0" borderId="0" xfId="0" applyNumberFormat="1"/>
    <xf numFmtId="2" fontId="0" fillId="0" borderId="0" xfId="0" applyNumberFormat="1"/>
    <xf numFmtId="14" fontId="0" fillId="0" borderId="0" xfId="0" applyNumberFormat="1" applyAlignment="1">
      <alignment horizontal="center" vertical="center"/>
    </xf>
    <xf numFmtId="0" fontId="0" fillId="0" borderId="0" xfId="0" applyFill="1"/>
    <xf numFmtId="3" fontId="4" fillId="0" borderId="21" xfId="1" applyNumberFormat="1" applyFont="1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4" fontId="4" fillId="0" borderId="25" xfId="0" applyNumberFormat="1" applyFont="1" applyBorder="1" applyAlignment="1">
      <alignment horizontal="center"/>
    </xf>
    <xf numFmtId="9" fontId="4" fillId="0" borderId="25" xfId="2" applyFont="1" applyBorder="1" applyAlignment="1">
      <alignment horizontal="center"/>
    </xf>
    <xf numFmtId="3" fontId="4" fillId="0" borderId="25" xfId="0" applyNumberFormat="1" applyFont="1" applyBorder="1" applyAlignment="1">
      <alignment horizontal="center"/>
    </xf>
    <xf numFmtId="4" fontId="4" fillId="0" borderId="25" xfId="0" applyNumberFormat="1" applyFont="1" applyBorder="1" applyAlignment="1">
      <alignment horizontal="center" vertical="center"/>
    </xf>
    <xf numFmtId="0" fontId="4" fillId="4" borderId="25" xfId="0" applyFont="1" applyFill="1" applyBorder="1" applyAlignment="1">
      <alignment horizontal="center"/>
    </xf>
    <xf numFmtId="4" fontId="4" fillId="4" borderId="25" xfId="0" applyNumberFormat="1" applyFont="1" applyFill="1" applyBorder="1" applyAlignment="1">
      <alignment horizontal="center"/>
    </xf>
    <xf numFmtId="9" fontId="4" fillId="4" borderId="25" xfId="2" applyFont="1" applyFill="1" applyBorder="1" applyAlignment="1">
      <alignment horizontal="center"/>
    </xf>
    <xf numFmtId="3" fontId="4" fillId="4" borderId="25" xfId="0" applyNumberFormat="1" applyFont="1" applyFill="1" applyBorder="1" applyAlignment="1">
      <alignment horizontal="center"/>
    </xf>
    <xf numFmtId="1" fontId="4" fillId="4" borderId="25" xfId="0" applyNumberFormat="1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_Sheet1" xfId="3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2"/>
          <c:order val="2"/>
          <c:tx>
            <c:strRef>
              <c:f>'Ex Post Impacts'!$O$3</c:f>
              <c:strCache>
                <c:ptCount val="1"/>
                <c:pt idx="0">
                  <c:v>Avg. Temp</c:v>
                </c:pt>
              </c:strCache>
            </c:strRef>
          </c:tx>
          <c:val>
            <c:numRef>
              <c:f>'Ex Post Impacts'!$O$6:$O$29</c:f>
              <c:numCache>
                <c:formatCode>#,##0</c:formatCode>
                <c:ptCount val="24"/>
                <c:pt idx="0">
                  <c:v>69.382400000000004</c:v>
                </c:pt>
                <c:pt idx="1">
                  <c:v>68.811099999999996</c:v>
                </c:pt>
                <c:pt idx="2">
                  <c:v>68.371799999999993</c:v>
                </c:pt>
                <c:pt idx="3">
                  <c:v>67.778099999999995</c:v>
                </c:pt>
                <c:pt idx="4">
                  <c:v>67.406999999999996</c:v>
                </c:pt>
                <c:pt idx="5">
                  <c:v>67.250399999999999</c:v>
                </c:pt>
                <c:pt idx="6">
                  <c:v>68.187700000000007</c:v>
                </c:pt>
                <c:pt idx="7">
                  <c:v>70.654300000000006</c:v>
                </c:pt>
                <c:pt idx="8">
                  <c:v>74.969700000000003</c:v>
                </c:pt>
                <c:pt idx="9">
                  <c:v>78.306899999999999</c:v>
                </c:pt>
                <c:pt idx="10">
                  <c:v>80.4649</c:v>
                </c:pt>
                <c:pt idx="11">
                  <c:v>82.782899999999998</c:v>
                </c:pt>
                <c:pt idx="12" formatCode="0">
                  <c:v>83.578500000000005</c:v>
                </c:pt>
                <c:pt idx="13" formatCode="0">
                  <c:v>83.601200000000006</c:v>
                </c:pt>
                <c:pt idx="14" formatCode="0">
                  <c:v>83.020700000000005</c:v>
                </c:pt>
                <c:pt idx="15" formatCode="0">
                  <c:v>82.001900000000006</c:v>
                </c:pt>
                <c:pt idx="16" formatCode="0">
                  <c:v>80.587699999999998</c:v>
                </c:pt>
                <c:pt idx="17" formatCode="0">
                  <c:v>79.085099999999997</c:v>
                </c:pt>
                <c:pt idx="18">
                  <c:v>75.511200000000002</c:v>
                </c:pt>
                <c:pt idx="19">
                  <c:v>72.742500000000007</c:v>
                </c:pt>
                <c:pt idx="20">
                  <c:v>71.644900000000007</c:v>
                </c:pt>
                <c:pt idx="21">
                  <c:v>70.751099999999994</c:v>
                </c:pt>
                <c:pt idx="22">
                  <c:v>69.666499999999999</c:v>
                </c:pt>
                <c:pt idx="23">
                  <c:v>68.968000000000004</c:v>
                </c:pt>
              </c:numCache>
            </c:numRef>
          </c:val>
        </c:ser>
        <c:gapWidth val="45"/>
        <c:overlap val="100"/>
        <c:axId val="84857600"/>
        <c:axId val="84851328"/>
      </c:barChart>
      <c:lineChart>
        <c:grouping val="standard"/>
        <c:ser>
          <c:idx val="0"/>
          <c:order val="0"/>
          <c:tx>
            <c:strRef>
              <c:f>'Ex Post Impacts'!$K$3</c:f>
              <c:strCache>
                <c:ptCount val="1"/>
                <c:pt idx="0">
                  <c:v>Load w/ DR</c:v>
                </c:pt>
              </c:strCache>
            </c:strRef>
          </c:tx>
          <c:marker>
            <c:symbol val="none"/>
          </c:marker>
          <c:val>
            <c:numRef>
              <c:f>'Ex Post Impacts'!$K$6:$K$29</c:f>
              <c:numCache>
                <c:formatCode>#,##0.00</c:formatCode>
                <c:ptCount val="24"/>
                <c:pt idx="0">
                  <c:v>2.5355060765099999</c:v>
                </c:pt>
                <c:pt idx="1">
                  <c:v>2.15766140753</c:v>
                </c:pt>
                <c:pt idx="2">
                  <c:v>1.9619917895100001</c:v>
                </c:pt>
                <c:pt idx="3">
                  <c:v>1.7686578717299999</c:v>
                </c:pt>
                <c:pt idx="4">
                  <c:v>1.7983772886800002</c:v>
                </c:pt>
                <c:pt idx="5">
                  <c:v>1.9297680113800002</c:v>
                </c:pt>
                <c:pt idx="6">
                  <c:v>2.1289570482399998</c:v>
                </c:pt>
                <c:pt idx="7">
                  <c:v>2.3619236616200001</c:v>
                </c:pt>
                <c:pt idx="8">
                  <c:v>2.6667822194499999</c:v>
                </c:pt>
                <c:pt idx="9">
                  <c:v>2.7783689332599999</c:v>
                </c:pt>
                <c:pt idx="10">
                  <c:v>2.6992366156000003</c:v>
                </c:pt>
                <c:pt idx="11">
                  <c:v>2.5567623138499997</c:v>
                </c:pt>
                <c:pt idx="12">
                  <c:v>2.90718826212</c:v>
                </c:pt>
                <c:pt idx="13">
                  <c:v>3.0809129391000001</c:v>
                </c:pt>
                <c:pt idx="14">
                  <c:v>3.2653420142999998</c:v>
                </c:pt>
                <c:pt idx="15">
                  <c:v>3.4685536525000003</c:v>
                </c:pt>
                <c:pt idx="16">
                  <c:v>3.8574072545</c:v>
                </c:pt>
                <c:pt idx="17">
                  <c:v>4.1357377684000003</c:v>
                </c:pt>
                <c:pt idx="18">
                  <c:v>4.9765778951000001</c:v>
                </c:pt>
                <c:pt idx="19">
                  <c:v>4.9617359074000005</c:v>
                </c:pt>
                <c:pt idx="20">
                  <c:v>5.1026681371000002</c:v>
                </c:pt>
                <c:pt idx="21">
                  <c:v>4.8447119930999998</c:v>
                </c:pt>
                <c:pt idx="22">
                  <c:v>3.9706880743999999</c:v>
                </c:pt>
                <c:pt idx="23">
                  <c:v>3.0527285934000004</c:v>
                </c:pt>
              </c:numCache>
            </c:numRef>
          </c:val>
        </c:ser>
        <c:ser>
          <c:idx val="1"/>
          <c:order val="1"/>
          <c:tx>
            <c:strRef>
              <c:f>'Ex Post Impacts'!$L$3</c:f>
              <c:strCache>
                <c:ptCount val="1"/>
                <c:pt idx="0">
                  <c:v>Load w/o DR</c:v>
                </c:pt>
              </c:strCache>
            </c:strRef>
          </c:tx>
          <c:marker>
            <c:symbol val="none"/>
          </c:marker>
          <c:val>
            <c:numRef>
              <c:f>'Ex Post Impacts'!$L$6:$L$29</c:f>
              <c:numCache>
                <c:formatCode>#,##0.00</c:formatCode>
                <c:ptCount val="24"/>
                <c:pt idx="0">
                  <c:v>2.8474143816000002</c:v>
                </c:pt>
                <c:pt idx="1">
                  <c:v>2.4160638817</c:v>
                </c:pt>
                <c:pt idx="2">
                  <c:v>2.1444325499999999</c:v>
                </c:pt>
                <c:pt idx="3">
                  <c:v>1.9446262176000002</c:v>
                </c:pt>
                <c:pt idx="4">
                  <c:v>1.9085041314999998</c:v>
                </c:pt>
                <c:pt idx="5">
                  <c:v>2.0119704131999998</c:v>
                </c:pt>
                <c:pt idx="6">
                  <c:v>2.2566262039999998</c:v>
                </c:pt>
                <c:pt idx="7">
                  <c:v>2.3444381134999999</c:v>
                </c:pt>
                <c:pt idx="8">
                  <c:v>2.5229693063999998</c:v>
                </c:pt>
                <c:pt idx="9">
                  <c:v>2.5363139980000002</c:v>
                </c:pt>
                <c:pt idx="10">
                  <c:v>2.974919952</c:v>
                </c:pt>
                <c:pt idx="11">
                  <c:v>3.195591002</c:v>
                </c:pt>
                <c:pt idx="12">
                  <c:v>3.6252855209999999</c:v>
                </c:pt>
                <c:pt idx="13">
                  <c:v>3.9711746300000006</c:v>
                </c:pt>
                <c:pt idx="14">
                  <c:v>4.5267668690000002</c:v>
                </c:pt>
                <c:pt idx="15">
                  <c:v>4.8421908300000007</c:v>
                </c:pt>
                <c:pt idx="16">
                  <c:v>5.0302264840000008</c:v>
                </c:pt>
                <c:pt idx="17">
                  <c:v>5.1682501729999997</c:v>
                </c:pt>
                <c:pt idx="18">
                  <c:v>5.5946338969999996</c:v>
                </c:pt>
                <c:pt idx="19">
                  <c:v>5.1435898550000001</c:v>
                </c:pt>
                <c:pt idx="20">
                  <c:v>5.1142827560000006</c:v>
                </c:pt>
                <c:pt idx="21">
                  <c:v>4.6476006769999998</c:v>
                </c:pt>
                <c:pt idx="22">
                  <c:v>3.9125400129999997</c:v>
                </c:pt>
                <c:pt idx="23">
                  <c:v>3.2674804669999999</c:v>
                </c:pt>
              </c:numCache>
            </c:numRef>
          </c:val>
        </c:ser>
        <c:marker val="1"/>
        <c:axId val="84834560"/>
        <c:axId val="84849408"/>
      </c:lineChart>
      <c:catAx>
        <c:axId val="848345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 Ending</a:t>
                </a:r>
              </a:p>
            </c:rich>
          </c:tx>
          <c:layout/>
        </c:title>
        <c:tickLblPos val="nextTo"/>
        <c:crossAx val="84849408"/>
        <c:crosses val="autoZero"/>
        <c:auto val="1"/>
        <c:lblAlgn val="ctr"/>
        <c:lblOffset val="100"/>
      </c:catAx>
      <c:valAx>
        <c:axId val="84849408"/>
        <c:scaling>
          <c:orientation val="minMax"/>
        </c:scaling>
        <c:axPos val="l"/>
        <c:majorGridlines/>
        <c:title>
          <c:tx>
            <c:strRef>
              <c:f>'Ex Post Impacts'!$K$5</c:f>
              <c:strCache>
                <c:ptCount val="1"/>
                <c:pt idx="0">
                  <c:v>(MW)</c:v>
                </c:pt>
              </c:strCache>
            </c:strRef>
          </c:tx>
          <c:layout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#,##0.0" sourceLinked="0"/>
        <c:tickLblPos val="nextTo"/>
        <c:crossAx val="84834560"/>
        <c:crosses val="autoZero"/>
        <c:crossBetween val="between"/>
      </c:valAx>
      <c:valAx>
        <c:axId val="84851328"/>
        <c:scaling>
          <c:orientation val="minMax"/>
          <c:max val="180"/>
          <c:min val="60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Temperature (°F)</a:t>
                </a:r>
              </a:p>
            </c:rich>
          </c:tx>
          <c:layout/>
        </c:title>
        <c:numFmt formatCode="#,##0" sourceLinked="1"/>
        <c:tickLblPos val="nextTo"/>
        <c:crossAx val="84857600"/>
        <c:crosses val="max"/>
        <c:crossBetween val="between"/>
      </c:valAx>
      <c:catAx>
        <c:axId val="84857600"/>
        <c:scaling>
          <c:orientation val="minMax"/>
        </c:scaling>
        <c:delete val="1"/>
        <c:axPos val="b"/>
        <c:tickLblPos val="none"/>
        <c:crossAx val="84851328"/>
        <c:crosses val="autoZero"/>
        <c:auto val="1"/>
        <c:lblAlgn val="ctr"/>
        <c:lblOffset val="100"/>
      </c:catAx>
    </c:plotArea>
    <c:legend>
      <c:legendPos val="t"/>
      <c:layout/>
    </c:legend>
    <c:plotVisOnly val="1"/>
    <c:dispBlanksAs val="gap"/>
  </c:chart>
  <c:txPr>
    <a:bodyPr/>
    <a:lstStyle/>
    <a:p>
      <a:pPr>
        <a:defRPr sz="14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608135</xdr:colOff>
      <xdr:row>8</xdr:row>
      <xdr:rowOff>11236</xdr:rowOff>
    </xdr:from>
    <xdr:to>
      <xdr:col>8</xdr:col>
      <xdr:colOff>24423</xdr:colOff>
      <xdr:row>34</xdr:row>
      <xdr:rowOff>24424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146539</xdr:colOff>
      <xdr:row>12</xdr:row>
      <xdr:rowOff>146539</xdr:rowOff>
    </xdr:from>
    <xdr:to>
      <xdr:col>3</xdr:col>
      <xdr:colOff>170962</xdr:colOff>
      <xdr:row>32</xdr:row>
      <xdr:rowOff>85480</xdr:rowOff>
    </xdr:to>
    <xdr:cxnSp macro="">
      <xdr:nvCxnSpPr>
        <xdr:cNvPr id="5" name="Straight Connector 4"/>
        <xdr:cNvCxnSpPr/>
      </xdr:nvCxnSpPr>
      <xdr:spPr>
        <a:xfrm flipV="1">
          <a:off x="5165481" y="2491154"/>
          <a:ext cx="24423" cy="3846634"/>
        </a:xfrm>
        <a:prstGeom prst="line">
          <a:avLst/>
        </a:prstGeom>
        <a:ln w="571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1660770</xdr:colOff>
      <xdr:row>12</xdr:row>
      <xdr:rowOff>146539</xdr:rowOff>
    </xdr:from>
    <xdr:to>
      <xdr:col>4</xdr:col>
      <xdr:colOff>1685193</xdr:colOff>
      <xdr:row>32</xdr:row>
      <xdr:rowOff>85480</xdr:rowOff>
    </xdr:to>
    <xdr:cxnSp macro="">
      <xdr:nvCxnSpPr>
        <xdr:cNvPr id="6" name="Straight Connector 5"/>
        <xdr:cNvCxnSpPr/>
      </xdr:nvCxnSpPr>
      <xdr:spPr>
        <a:xfrm flipV="1">
          <a:off x="7497885" y="2491154"/>
          <a:ext cx="24423" cy="3846634"/>
        </a:xfrm>
        <a:prstGeom prst="line">
          <a:avLst/>
        </a:prstGeom>
        <a:ln w="571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Z37"/>
  <sheetViews>
    <sheetView tabSelected="1" zoomScale="78" zoomScaleNormal="78" workbookViewId="0"/>
  </sheetViews>
  <sheetFormatPr defaultRowHeight="15"/>
  <cols>
    <col min="2" max="2" width="31.28515625" bestFit="1" customWidth="1"/>
    <col min="3" max="3" width="34.85546875" bestFit="1" customWidth="1"/>
    <col min="4" max="4" width="12.28515625" customWidth="1"/>
    <col min="5" max="5" width="36.85546875" customWidth="1"/>
    <col min="6" max="6" width="10.42578125" customWidth="1"/>
    <col min="7" max="7" width="11.42578125" customWidth="1"/>
    <col min="8" max="8" width="8.42578125" customWidth="1"/>
    <col min="11" max="12" width="10.5703125" customWidth="1"/>
    <col min="14" max="14" width="8.42578125" bestFit="1" customWidth="1"/>
    <col min="16" max="20" width="9.5703125" bestFit="1" customWidth="1"/>
  </cols>
  <sheetData>
    <row r="2" spans="2:23">
      <c r="B2" s="2" t="s">
        <v>49</v>
      </c>
      <c r="C2" s="3"/>
      <c r="E2" s="2" t="s">
        <v>2</v>
      </c>
      <c r="F2" s="3"/>
    </row>
    <row r="3" spans="2:23" ht="15" customHeight="1">
      <c r="B3" s="27" t="s">
        <v>8</v>
      </c>
      <c r="C3" s="25" t="s">
        <v>40</v>
      </c>
      <c r="E3" s="5" t="s">
        <v>3</v>
      </c>
      <c r="F3" s="18">
        <v>0.45833333333333331</v>
      </c>
      <c r="J3" s="52" t="s">
        <v>4</v>
      </c>
      <c r="K3" s="55" t="s">
        <v>6</v>
      </c>
      <c r="L3" s="55" t="s">
        <v>5</v>
      </c>
      <c r="M3" s="55" t="s">
        <v>7</v>
      </c>
      <c r="N3" s="55" t="s">
        <v>7</v>
      </c>
      <c r="O3" s="55" t="s">
        <v>10</v>
      </c>
      <c r="P3" s="46" t="s">
        <v>17</v>
      </c>
      <c r="Q3" s="47"/>
      <c r="R3" s="47"/>
      <c r="S3" s="47"/>
      <c r="T3" s="48"/>
    </row>
    <row r="4" spans="2:23">
      <c r="B4" s="28" t="s">
        <v>16</v>
      </c>
      <c r="C4" s="26" t="s">
        <v>50</v>
      </c>
      <c r="E4" s="6" t="s">
        <v>9</v>
      </c>
      <c r="F4" s="18">
        <v>0.75</v>
      </c>
      <c r="J4" s="53"/>
      <c r="K4" s="56"/>
      <c r="L4" s="56"/>
      <c r="M4" s="56"/>
      <c r="N4" s="56"/>
      <c r="O4" s="56"/>
      <c r="P4" s="49"/>
      <c r="Q4" s="50"/>
      <c r="R4" s="50"/>
      <c r="S4" s="50"/>
      <c r="T4" s="51"/>
    </row>
    <row r="5" spans="2:23">
      <c r="B5" s="29" t="s">
        <v>23</v>
      </c>
      <c r="C5" s="35">
        <v>2917</v>
      </c>
      <c r="E5" s="6" t="s">
        <v>11</v>
      </c>
      <c r="F5" s="19">
        <f>AVERAGE(O17:O23)</f>
        <v>82.09399999999998</v>
      </c>
      <c r="J5" s="54"/>
      <c r="K5" s="8" t="str">
        <f>IF($C$4="Average Premise", "(kW)", "(MW)")</f>
        <v>(MW)</v>
      </c>
      <c r="L5" s="8" t="str">
        <f>IF($C$4="Average Premise", "(kW)", "(MW)")</f>
        <v>(MW)</v>
      </c>
      <c r="M5" s="8" t="str">
        <f>IF($C$4="Average Premise", "(kW)", "(MW)")</f>
        <v>(MW)</v>
      </c>
      <c r="N5" s="8" t="s">
        <v>14</v>
      </c>
      <c r="O5" s="8" t="s">
        <v>15</v>
      </c>
      <c r="P5" s="8" t="s">
        <v>18</v>
      </c>
      <c r="Q5" s="8" t="s">
        <v>19</v>
      </c>
      <c r="R5" s="8" t="s">
        <v>20</v>
      </c>
      <c r="S5" s="8" t="s">
        <v>21</v>
      </c>
      <c r="T5" s="9" t="s">
        <v>22</v>
      </c>
      <c r="V5" s="13"/>
      <c r="W5" s="23"/>
    </row>
    <row r="6" spans="2:23">
      <c r="B6" s="11" t="s">
        <v>42</v>
      </c>
      <c r="E6" s="6" t="s">
        <v>13</v>
      </c>
      <c r="F6" s="20">
        <f>AVERAGE(M17:M23)</f>
        <v>1.0125116148900002</v>
      </c>
      <c r="J6" s="36">
        <v>1</v>
      </c>
      <c r="K6" s="37">
        <f>IF($C$4="Average Premise", VLOOKUP(CONCATENATE($C$3,$J6),Lookup!$C$1:$M$193,2,FALSE),  VLOOKUP(CONCATENATE($C$3,$J6),Lookup!$C$1:$M$193,2,FALSE)*$C$5/1000)</f>
        <v>2.5355060765099999</v>
      </c>
      <c r="L6" s="37">
        <f>IF($C$37&lt;&gt;"Raw",IF($C$4="Average Premise",VLOOKUP(CONCATENATE($C$3,$J6),Lookup!$C$1:$M$193,4,FALSE),VLOOKUP(CONCATENATE($C$3,$J6),Lookup!$C$1:$M$193,4,FALSE)*$C$5/1000),IF($C$4="Average Premise",VLOOKUP(CONCATENATE($C$3,$J6),Lookup!$C$1:$M$193,3,FALSE),VLOOKUP(CONCATENATE($C$3,$J6),Lookup!$C$1:$M$193,3,FALSE)*$C$5/1000))</f>
        <v>2.8474143816000002</v>
      </c>
      <c r="M6" s="37">
        <f>L6-K6</f>
        <v>0.31190830509000023</v>
      </c>
      <c r="N6" s="38">
        <f>M6/L6</f>
        <v>0.10954088983519665</v>
      </c>
      <c r="O6" s="39">
        <f>VLOOKUP(CONCATENATE($C$3,$J6),Lookup!$C$1:$M$193,5,FALSE)</f>
        <v>69.382400000000004</v>
      </c>
      <c r="P6" s="40">
        <f>IF($C$37&lt;&gt;"Raw",IF($C$4="Average Premise",VLOOKUP(CONCATENATE($C$3,$J6),Lookup!$C$1:$R$193,11,FALSE),VLOOKUP(CONCATENATE($C$3,$J6),Lookup!$C$1:$R$193,11,FALSE)*$C$5/1000),IF($C$4="Average Premise",VLOOKUP(CONCATENATE($C$3,$J6),Lookup!$C$1:$R$193,6,FALSE),VLOOKUP(CONCATENATE($C$3,$J6),Lookup!$C$1:$R$193,6,FALSE)*$C$5/1000))</f>
        <v>0.10127240600000001</v>
      </c>
      <c r="Q6" s="40">
        <f>IF($C$37&lt;&gt;"Raw",IF($C$4="Average Premise",VLOOKUP(CONCATENATE($C$3,$J6),Lookup!$C$1:$R$193,12,FALSE),VLOOKUP(CONCATENATE($C$3,$J6),Lookup!$C$1:$R$193,12,FALSE)*$C$5/1000),IF($C$4="Average Premise",VLOOKUP(CONCATENATE($C$3,$J6),Lookup!$C$1:$R$193,7,FALSE),VLOOKUP(CONCATENATE($C$3,$J6),Lookup!$C$1:$R$193,7,FALSE)*$C$5/1000))</f>
        <v>0.22571775169999997</v>
      </c>
      <c r="R6" s="40">
        <f>IF($C$37&lt;&gt;"Raw",IF($C$4="Average Premise",VLOOKUP(CONCATENATE($C$3,$J6),Lookup!$C$1:$R$193,13,FALSE),VLOOKUP(CONCATENATE($C$3,$J6),Lookup!$C$1:$R$193,13,FALSE)*$C$5/1000),IF($C$4="Average Premise",VLOOKUP(CONCATENATE($C$3,$J6),Lookup!$C$1:$R$193,8,FALSE),VLOOKUP(CONCATENATE($C$3,$J6),Lookup!$C$1:$R$193,8,FALSE)*$C$5/1000))</f>
        <v>0.31190839260000003</v>
      </c>
      <c r="S6" s="40">
        <f>IF($C$37&lt;&gt;"Raw",IF($C$4="Average Premise",VLOOKUP(CONCATENATE($C$3,$J6),Lookup!$C$1:$R$193,14,FALSE),VLOOKUP(CONCATENATE($C$3,$J6),Lookup!$C$1:QM$193,14,FALSE)*$C$5/1000),IF($C$4="Average Premise",VLOOKUP(CONCATENATE($C$3,$J6),Lookup!$C$1:$R$193,9,FALSE),VLOOKUP(CONCATENATE($C$3,$J6),Lookup!$C$1:$R$193,9,FALSE)*$C$5/1000))</f>
        <v>0.39809874179999999</v>
      </c>
      <c r="T6" s="40">
        <f>IF($C$37&lt;&gt;"Raw",IF($C$4="Average Premise",VLOOKUP(CONCATENATE($C$3,$J6),Lookup!$C$1:$R$193,15,FALSE),VLOOKUP(CONCATENATE($C$3,$J6),Lookup!$C$1:$R$193,15,FALSE)*$C$5/1000),IF($C$4="Average Premise",VLOOKUP(CONCATENATE($C$3,$J6),Lookup!$C$1:$R$193,10,FALSE),VLOOKUP(CONCATENATE($C$3,$J6),Lookup!$C$1:$R$193,10,FALSE)*$C$5/1000))</f>
        <v>0.52254408750000003</v>
      </c>
      <c r="V6" s="31"/>
      <c r="W6" s="31"/>
    </row>
    <row r="7" spans="2:23">
      <c r="B7" s="11" t="s">
        <v>27</v>
      </c>
      <c r="C7" s="34"/>
      <c r="E7" s="7" t="s">
        <v>12</v>
      </c>
      <c r="F7" s="21">
        <f>(AVERAGE(M17:M23)/AVERAGE(L17:L23))</f>
        <v>0.2334552508186907</v>
      </c>
      <c r="J7" s="36">
        <v>2</v>
      </c>
      <c r="K7" s="37">
        <f>IF($C$4="Average Premise", VLOOKUP(CONCATENATE($C$3,$J7),Lookup!$C$1:$M$193,2,FALSE),  VLOOKUP(CONCATENATE($C$3,$J7),Lookup!$C$1:$M$193,2,FALSE)*$C$5/1000)</f>
        <v>2.15766140753</v>
      </c>
      <c r="L7" s="37">
        <f>IF($C$37&lt;&gt;"Raw",IF($C$4="Average Premise",VLOOKUP(CONCATENATE($C$3,$J7),Lookup!$C$1:$M$193,4,FALSE),VLOOKUP(CONCATENATE($C$3,$J7),Lookup!$C$1:$M$193,4,FALSE)*$C$5/1000),IF($C$4="Average Premise",VLOOKUP(CONCATENATE($C$3,$J7),Lookup!$C$1:$M$193,3,FALSE),VLOOKUP(CONCATENATE($C$3,$J7),Lookup!$C$1:$M$193,3,FALSE)*$C$5/1000))</f>
        <v>2.4160638817</v>
      </c>
      <c r="M7" s="37">
        <f t="shared" ref="M7:M29" si="0">L7-K7</f>
        <v>0.25840247416999995</v>
      </c>
      <c r="N7" s="38">
        <f t="shared" ref="N7:N29" si="1">M7/L7</f>
        <v>0.10695183853672852</v>
      </c>
      <c r="O7" s="39">
        <f>VLOOKUP(CONCATENATE($C$3,$J7),Lookup!$C$1:$M$193,5,FALSE)</f>
        <v>68.811099999999996</v>
      </c>
      <c r="P7" s="40">
        <f>IF($C$37&lt;&gt;"Raw",IF($C$4="Average Premise",VLOOKUP(CONCATENATE($C$3,$J7),Lookup!$C$1:$R$193,11,FALSE),VLOOKUP(CONCATENATE($C$3,$J7),Lookup!$C$1:$R$193,11,FALSE)*$C$5/1000),IF($C$4="Average Premise",VLOOKUP(CONCATENATE($C$3,$J7),Lookup!$C$1:$R$193,6,FALSE),VLOOKUP(CONCATENATE($C$3,$J7),Lookup!$C$1:$R$193,6,FALSE)*$C$5/1000))</f>
        <v>7.5874670399999997E-2</v>
      </c>
      <c r="Q7" s="40">
        <f>IF($C$37&lt;&gt;"Raw",IF($C$4="Average Premise",VLOOKUP(CONCATENATE($C$3,$J7),Lookup!$C$1:$R$193,12,FALSE),VLOOKUP(CONCATENATE($C$3,$J7),Lookup!$C$1:$R$193,12,FALSE)*$C$5/1000),IF($C$4="Average Premise",VLOOKUP(CONCATENATE($C$3,$J7),Lookup!$C$1:$R$193,7,FALSE),VLOOKUP(CONCATENATE($C$3,$J7),Lookup!$C$1:$R$193,7,FALSE)*$C$5/1000))</f>
        <v>0.18371353509999999</v>
      </c>
      <c r="R7" s="40">
        <f>IF($C$37&lt;&gt;"Raw",IF($C$4="Average Premise",VLOOKUP(CONCATENATE($C$3,$J7),Lookup!$C$1:$R$193,13,FALSE),VLOOKUP(CONCATENATE($C$3,$J7),Lookup!$C$1:$R$193,13,FALSE)*$C$5/1000),IF($C$4="Average Premise",VLOOKUP(CONCATENATE($C$3,$J7),Lookup!$C$1:$R$193,8,FALSE),VLOOKUP(CONCATENATE($C$3,$J7),Lookup!$C$1:$R$193,8,FALSE)*$C$5/1000))</f>
        <v>0.25840244499999998</v>
      </c>
      <c r="S7" s="40">
        <f>IF($C$37&lt;&gt;"Raw",IF($C$4="Average Premise",VLOOKUP(CONCATENATE($C$3,$J7),Lookup!$C$1:$R$193,14,FALSE),VLOOKUP(CONCATENATE($C$3,$J7),Lookup!$C$1:QM$193,14,FALSE)*$C$5/1000),IF($C$4="Average Premise",VLOOKUP(CONCATENATE($C$3,$J7),Lookup!$C$1:$R$193,9,FALSE),VLOOKUP(CONCATENATE($C$3,$J7),Lookup!$C$1:$R$193,9,FALSE)*$C$5/1000))</f>
        <v>0.33309135490000003</v>
      </c>
      <c r="T7" s="40">
        <f>IF($C$37&lt;&gt;"Raw",IF($C$4="Average Premise",VLOOKUP(CONCATENATE($C$3,$J7),Lookup!$C$1:$R$193,15,FALSE),VLOOKUP(CONCATENATE($C$3,$J7),Lookup!$C$1:$R$193,15,FALSE)*$C$5/1000),IF($C$4="Average Premise",VLOOKUP(CONCATENATE($C$3,$J7),Lookup!$C$1:$R$193,10,FALSE),VLOOKUP(CONCATENATE($C$3,$J7),Lookup!$C$1:$R$193,10,FALSE)*$C$5/1000))</f>
        <v>0.44093021960000006</v>
      </c>
    </row>
    <row r="8" spans="2:23">
      <c r="J8" s="36">
        <v>3</v>
      </c>
      <c r="K8" s="37">
        <f>IF($C$4="Average Premise", VLOOKUP(CONCATENATE($C$3,$J8),Lookup!$C$1:$M$193,2,FALSE),  VLOOKUP(CONCATENATE($C$3,$J8),Lookup!$C$1:$M$193,2,FALSE)*$C$5/1000)</f>
        <v>1.9619917895100001</v>
      </c>
      <c r="L8" s="37">
        <f>IF($C$37&lt;&gt;"Raw",IF($C$4="Average Premise",VLOOKUP(CONCATENATE($C$3,$J8),Lookup!$C$1:$M$193,4,FALSE),VLOOKUP(CONCATENATE($C$3,$J8),Lookup!$C$1:$M$193,4,FALSE)*$C$5/1000),IF($C$4="Average Premise",VLOOKUP(CONCATENATE($C$3,$J8),Lookup!$C$1:$M$193,3,FALSE),VLOOKUP(CONCATENATE($C$3,$J8),Lookup!$C$1:$M$193,3,FALSE)*$C$5/1000))</f>
        <v>2.1444325499999999</v>
      </c>
      <c r="M8" s="37">
        <f t="shared" si="0"/>
        <v>0.1824407604899998</v>
      </c>
      <c r="N8" s="38">
        <f t="shared" si="1"/>
        <v>8.5076474188940945E-2</v>
      </c>
      <c r="O8" s="39">
        <f>VLOOKUP(CONCATENATE($C$3,$J8),Lookup!$C$1:$M$193,5,FALSE)</f>
        <v>68.371799999999993</v>
      </c>
      <c r="P8" s="40">
        <f>IF($C$37&lt;&gt;"Raw",IF($C$4="Average Premise",VLOOKUP(CONCATENATE($C$3,$J8),Lookup!$C$1:$R$193,11,FALSE),VLOOKUP(CONCATENATE($C$3,$J8),Lookup!$C$1:$R$193,11,FALSE)*$C$5/1000),IF($C$4="Average Premise",VLOOKUP(CONCATENATE($C$3,$J8),Lookup!$C$1:$R$193,6,FALSE),VLOOKUP(CONCATENATE($C$3,$J8),Lookup!$C$1:$R$193,6,FALSE)*$C$5/1000))</f>
        <v>2.4092378100000002E-2</v>
      </c>
      <c r="Q8" s="40">
        <f>IF($C$37&lt;&gt;"Raw",IF($C$4="Average Premise",VLOOKUP(CONCATENATE($C$3,$J8),Lookup!$C$1:$R$193,12,FALSE),VLOOKUP(CONCATENATE($C$3,$J8),Lookup!$C$1:$R$193,12,FALSE)*$C$5/1000),IF($C$4="Average Premise",VLOOKUP(CONCATENATE($C$3,$J8),Lookup!$C$1:$R$193,7,FALSE),VLOOKUP(CONCATENATE($C$3,$J8),Lookup!$C$1:$R$193,7,FALSE)*$C$5/1000))</f>
        <v>0.1176458187</v>
      </c>
      <c r="R8" s="40">
        <f>IF($C$37&lt;&gt;"Raw",IF($C$4="Average Premise",VLOOKUP(CONCATENATE($C$3,$J8),Lookup!$C$1:$R$193,13,FALSE),VLOOKUP(CONCATENATE($C$3,$J8),Lookup!$C$1:$R$193,13,FALSE)*$C$5/1000),IF($C$4="Average Premise",VLOOKUP(CONCATENATE($C$3,$J8),Lookup!$C$1:$R$193,8,FALSE),VLOOKUP(CONCATENATE($C$3,$J8),Lookup!$C$1:$R$193,8,FALSE)*$C$5/1000))</f>
        <v>0.18244084800000002</v>
      </c>
      <c r="S8" s="40">
        <f>IF($C$37&lt;&gt;"Raw",IF($C$4="Average Premise",VLOOKUP(CONCATENATE($C$3,$J8),Lookup!$C$1:$R$193,14,FALSE),VLOOKUP(CONCATENATE($C$3,$J8),Lookup!$C$1:QM$193,14,FALSE)*$C$5/1000),IF($C$4="Average Premise",VLOOKUP(CONCATENATE($C$3,$J8),Lookup!$C$1:$R$193,9,FALSE),VLOOKUP(CONCATENATE($C$3,$J8),Lookup!$C$1:$R$193,9,FALSE)*$C$5/1000))</f>
        <v>0.24723587729999999</v>
      </c>
      <c r="T8" s="40">
        <f>IF($C$37&lt;&gt;"Raw",IF($C$4="Average Premise",VLOOKUP(CONCATENATE($C$3,$J8),Lookup!$C$1:$R$193,15,FALSE),VLOOKUP(CONCATENATE($C$3,$J8),Lookup!$C$1:$R$193,15,FALSE)*$C$5/1000),IF($C$4="Average Premise",VLOOKUP(CONCATENATE($C$3,$J8),Lookup!$C$1:$R$193,10,FALSE),VLOOKUP(CONCATENATE($C$3,$J8),Lookup!$C$1:$R$193,10,FALSE)*$C$5/1000))</f>
        <v>0.34078931789999994</v>
      </c>
    </row>
    <row r="9" spans="2:23">
      <c r="J9" s="36">
        <v>4</v>
      </c>
      <c r="K9" s="37">
        <f>IF($C$4="Average Premise", VLOOKUP(CONCATENATE($C$3,$J9),Lookup!$C$1:$M$193,2,FALSE),  VLOOKUP(CONCATENATE($C$3,$J9),Lookup!$C$1:$M$193,2,FALSE)*$C$5/1000)</f>
        <v>1.7686578717299999</v>
      </c>
      <c r="L9" s="37">
        <f>IF($C$37&lt;&gt;"Raw",IF($C$4="Average Premise",VLOOKUP(CONCATENATE($C$3,$J9),Lookup!$C$1:$M$193,4,FALSE),VLOOKUP(CONCATENATE($C$3,$J9),Lookup!$C$1:$M$193,4,FALSE)*$C$5/1000),IF($C$4="Average Premise",VLOOKUP(CONCATENATE($C$3,$J9),Lookup!$C$1:$M$193,3,FALSE),VLOOKUP(CONCATENATE($C$3,$J9),Lookup!$C$1:$M$193,3,FALSE)*$C$5/1000))</f>
        <v>1.9446262176000002</v>
      </c>
      <c r="M9" s="37">
        <f t="shared" si="0"/>
        <v>0.17596834587000032</v>
      </c>
      <c r="N9" s="38">
        <f t="shared" si="1"/>
        <v>9.0489547182581551E-2</v>
      </c>
      <c r="O9" s="39">
        <f>VLOOKUP(CONCATENATE($C$3,$J9),Lookup!$C$1:$M$193,5,FALSE)</f>
        <v>67.778099999999995</v>
      </c>
      <c r="P9" s="40">
        <f>IF($C$37&lt;&gt;"Raw",IF($C$4="Average Premise",VLOOKUP(CONCATENATE($C$3,$J9),Lookup!$C$1:$R$193,11,FALSE),VLOOKUP(CONCATENATE($C$3,$J9),Lookup!$C$1:$R$193,11,FALSE)*$C$5/1000),IF($C$4="Average Premise",VLOOKUP(CONCATENATE($C$3,$J9),Lookup!$C$1:$R$193,6,FALSE),VLOOKUP(CONCATENATE($C$3,$J9),Lookup!$C$1:$R$193,6,FALSE)*$C$5/1000))</f>
        <v>4.0757199100000002E-2</v>
      </c>
      <c r="Q9" s="40">
        <f>IF($C$37&lt;&gt;"Raw",IF($C$4="Average Premise",VLOOKUP(CONCATENATE($C$3,$J9),Lookup!$C$1:$R$193,12,FALSE),VLOOKUP(CONCATENATE($C$3,$J9),Lookup!$C$1:$R$193,12,FALSE)*$C$5/1000),IF($C$4="Average Premise",VLOOKUP(CONCATENATE($C$3,$J9),Lookup!$C$1:$R$193,7,FALSE),VLOOKUP(CONCATENATE($C$3,$J9),Lookup!$C$1:$R$193,7,FALSE)*$C$5/1000))</f>
        <v>0.1206409943</v>
      </c>
      <c r="R9" s="40">
        <f>IF($C$37&lt;&gt;"Raw",IF($C$4="Average Premise",VLOOKUP(CONCATENATE($C$3,$J9),Lookup!$C$1:$R$193,13,FALSE),VLOOKUP(CONCATENATE($C$3,$J9),Lookup!$C$1:$R$193,13,FALSE)*$C$5/1000),IF($C$4="Average Premise",VLOOKUP(CONCATENATE($C$3,$J9),Lookup!$C$1:$R$193,8,FALSE),VLOOKUP(CONCATENATE($C$3,$J9),Lookup!$C$1:$R$193,8,FALSE)*$C$5/1000))</f>
        <v>0.17596831670000002</v>
      </c>
      <c r="S9" s="40">
        <f>IF($C$37&lt;&gt;"Raw",IF($C$4="Average Premise",VLOOKUP(CONCATENATE($C$3,$J9),Lookup!$C$1:$R$193,14,FALSE),VLOOKUP(CONCATENATE($C$3,$J9),Lookup!$C$1:QM$193,14,FALSE)*$C$5/1000),IF($C$4="Average Premise",VLOOKUP(CONCATENATE($C$3,$J9),Lookup!$C$1:$R$193,9,FALSE),VLOOKUP(CONCATENATE($C$3,$J9),Lookup!$C$1:$R$193,9,FALSE)*$C$5/1000))</f>
        <v>0.23129563909999998</v>
      </c>
      <c r="T9" s="40">
        <f>IF($C$37&lt;&gt;"Raw",IF($C$4="Average Premise",VLOOKUP(CONCATENATE($C$3,$J9),Lookup!$C$1:$R$193,15,FALSE),VLOOKUP(CONCATENATE($C$3,$J9),Lookup!$C$1:$R$193,15,FALSE)*$C$5/1000),IF($C$4="Average Premise",VLOOKUP(CONCATENATE($C$3,$J9),Lookup!$C$1:$R$193,10,FALSE),VLOOKUP(CONCATENATE($C$3,$J9),Lookup!$C$1:$R$193,10,FALSE)*$C$5/1000))</f>
        <v>0.3111794343</v>
      </c>
    </row>
    <row r="10" spans="2:23">
      <c r="J10" s="36">
        <v>5</v>
      </c>
      <c r="K10" s="37">
        <f>IF($C$4="Average Premise", VLOOKUP(CONCATENATE($C$3,$J10),Lookup!$C$1:$M$193,2,FALSE),  VLOOKUP(CONCATENATE($C$3,$J10),Lookup!$C$1:$M$193,2,FALSE)*$C$5/1000)</f>
        <v>1.7983772886800002</v>
      </c>
      <c r="L10" s="37">
        <f>IF($C$37&lt;&gt;"Raw",IF($C$4="Average Premise",VLOOKUP(CONCATENATE($C$3,$J10),Lookup!$C$1:$M$193,4,FALSE),VLOOKUP(CONCATENATE($C$3,$J10),Lookup!$C$1:$M$193,4,FALSE)*$C$5/1000),IF($C$4="Average Premise",VLOOKUP(CONCATENATE($C$3,$J10),Lookup!$C$1:$M$193,3,FALSE),VLOOKUP(CONCATENATE($C$3,$J10),Lookup!$C$1:$M$193,3,FALSE)*$C$5/1000))</f>
        <v>1.9085041314999998</v>
      </c>
      <c r="M10" s="37">
        <f t="shared" si="0"/>
        <v>0.11012684281999952</v>
      </c>
      <c r="N10" s="38">
        <f t="shared" si="1"/>
        <v>5.7703224741486252E-2</v>
      </c>
      <c r="O10" s="39">
        <f>VLOOKUP(CONCATENATE($C$3,$J10),Lookup!$C$1:$M$193,5,FALSE)</f>
        <v>67.406999999999996</v>
      </c>
      <c r="P10" s="40">
        <f>IF($C$37&lt;&gt;"Raw",IF($C$4="Average Premise",VLOOKUP(CONCATENATE($C$3,$J10),Lookup!$C$1:$R$193,11,FALSE),VLOOKUP(CONCATENATE($C$3,$J10),Lookup!$C$1:$R$193,11,FALSE)*$C$5/1000),IF($C$4="Average Premise",VLOOKUP(CONCATENATE($C$3,$J10),Lookup!$C$1:$R$193,6,FALSE),VLOOKUP(CONCATENATE($C$3,$J10),Lookup!$C$1:$R$193,6,FALSE)*$C$5/1000))</f>
        <v>-1.9346419099999998E-2</v>
      </c>
      <c r="Q10" s="40">
        <f>IF($C$37&lt;&gt;"Raw",IF($C$4="Average Premise",VLOOKUP(CONCATENATE($C$3,$J10),Lookup!$C$1:$R$193,12,FALSE),VLOOKUP(CONCATENATE($C$3,$J10),Lookup!$C$1:$R$193,12,FALSE)*$C$5/1000),IF($C$4="Average Premise",VLOOKUP(CONCATENATE($C$3,$J10),Lookup!$C$1:$R$193,7,FALSE),VLOOKUP(CONCATENATE($C$3,$J10),Lookup!$C$1:$R$193,7,FALSE)*$C$5/1000))</f>
        <v>5.71475304E-2</v>
      </c>
      <c r="R10" s="40">
        <f>IF($C$37&lt;&gt;"Raw",IF($C$4="Average Premise",VLOOKUP(CONCATENATE($C$3,$J10),Lookup!$C$1:$R$193,13,FALSE),VLOOKUP(CONCATENATE($C$3,$J10),Lookup!$C$1:$R$193,13,FALSE)*$C$5/1000),IF($C$4="Average Premise",VLOOKUP(CONCATENATE($C$3,$J10),Lookup!$C$1:$R$193,8,FALSE),VLOOKUP(CONCATENATE($C$3,$J10),Lookup!$C$1:$R$193,8,FALSE)*$C$5/1000))</f>
        <v>0.11012666779999999</v>
      </c>
      <c r="S10" s="40">
        <f>IF($C$37&lt;&gt;"Raw",IF($C$4="Average Premise",VLOOKUP(CONCATENATE($C$3,$J10),Lookup!$C$1:$R$193,14,FALSE),VLOOKUP(CONCATENATE($C$3,$J10),Lookup!$C$1:QM$193,14,FALSE)*$C$5/1000),IF($C$4="Average Premise",VLOOKUP(CONCATENATE($C$3,$J10),Lookup!$C$1:$R$193,9,FALSE),VLOOKUP(CONCATENATE($C$3,$J10),Lookup!$C$1:$R$193,9,FALSE)*$C$5/1000))</f>
        <v>0.16310609689999997</v>
      </c>
      <c r="T10" s="40">
        <f>IF($C$37&lt;&gt;"Raw",IF($C$4="Average Premise",VLOOKUP(CONCATENATE($C$3,$J10),Lookup!$C$1:$R$193,15,FALSE),VLOOKUP(CONCATENATE($C$3,$J10),Lookup!$C$1:$R$193,15,FALSE)*$C$5/1000),IF($C$4="Average Premise",VLOOKUP(CONCATENATE($C$3,$J10),Lookup!$C$1:$R$193,10,FALSE),VLOOKUP(CONCATENATE($C$3,$J10),Lookup!$C$1:$R$193,10,FALSE)*$C$5/1000))</f>
        <v>0.2395997547</v>
      </c>
    </row>
    <row r="11" spans="2:23">
      <c r="J11" s="36">
        <v>6</v>
      </c>
      <c r="K11" s="37">
        <f>IF($C$4="Average Premise", VLOOKUP(CONCATENATE($C$3,$J11),Lookup!$C$1:$M$193,2,FALSE),  VLOOKUP(CONCATENATE($C$3,$J11),Lookup!$C$1:$M$193,2,FALSE)*$C$5/1000)</f>
        <v>1.9297680113800002</v>
      </c>
      <c r="L11" s="37">
        <f>IF($C$37&lt;&gt;"Raw",IF($C$4="Average Premise",VLOOKUP(CONCATENATE($C$3,$J11),Lookup!$C$1:$M$193,4,FALSE),VLOOKUP(CONCATENATE($C$3,$J11),Lookup!$C$1:$M$193,4,FALSE)*$C$5/1000),IF($C$4="Average Premise",VLOOKUP(CONCATENATE($C$3,$J11),Lookup!$C$1:$M$193,3,FALSE),VLOOKUP(CONCATENATE($C$3,$J11),Lookup!$C$1:$M$193,3,FALSE)*$C$5/1000))</f>
        <v>2.0119704131999998</v>
      </c>
      <c r="M11" s="37">
        <f t="shared" si="0"/>
        <v>8.2202401819999604E-2</v>
      </c>
      <c r="N11" s="38">
        <f t="shared" si="1"/>
        <v>4.0856665327030472E-2</v>
      </c>
      <c r="O11" s="39">
        <f>VLOOKUP(CONCATENATE($C$3,$J11),Lookup!$C$1:$M$193,5,FALSE)</f>
        <v>67.250399999999999</v>
      </c>
      <c r="P11" s="40">
        <f>IF($C$37&lt;&gt;"Raw",IF($C$4="Average Premise",VLOOKUP(CONCATENATE($C$3,$J11),Lookup!$C$1:$R$193,11,FALSE),VLOOKUP(CONCATENATE($C$3,$J11),Lookup!$C$1:$R$193,11,FALSE)*$C$5/1000),IF($C$4="Average Premise",VLOOKUP(CONCATENATE($C$3,$J11),Lookup!$C$1:$R$193,6,FALSE),VLOOKUP(CONCATENATE($C$3,$J11),Lookup!$C$1:$R$193,6,FALSE)*$C$5/1000))</f>
        <v>-5.0785261700000008E-2</v>
      </c>
      <c r="Q11" s="40">
        <f>IF($C$37&lt;&gt;"Raw",IF($C$4="Average Premise",VLOOKUP(CONCATENATE($C$3,$J11),Lookup!$C$1:$R$193,12,FALSE),VLOOKUP(CONCATENATE($C$3,$J11),Lookup!$C$1:$R$193,12,FALSE)*$C$5/1000),IF($C$4="Average Premise",VLOOKUP(CONCATENATE($C$3,$J11),Lookup!$C$1:$R$193,7,FALSE),VLOOKUP(CONCATENATE($C$3,$J11),Lookup!$C$1:$R$193,7,FALSE)*$C$5/1000))</f>
        <v>2.7785008399999998E-2</v>
      </c>
      <c r="R11" s="40">
        <f>IF($C$37&lt;&gt;"Raw",IF($C$4="Average Premise",VLOOKUP(CONCATENATE($C$3,$J11),Lookup!$C$1:$R$193,13,FALSE),VLOOKUP(CONCATENATE($C$3,$J11),Lookup!$C$1:$R$193,13,FALSE)*$C$5/1000),IF($C$4="Average Premise",VLOOKUP(CONCATENATE($C$3,$J11),Lookup!$C$1:$R$193,8,FALSE),VLOOKUP(CONCATENATE($C$3,$J11),Lookup!$C$1:$R$193,8,FALSE)*$C$5/1000))</f>
        <v>8.2202518500000002E-2</v>
      </c>
      <c r="S11" s="40">
        <f>IF($C$37&lt;&gt;"Raw",IF($C$4="Average Premise",VLOOKUP(CONCATENATE($C$3,$J11),Lookup!$C$1:$R$193,14,FALSE),VLOOKUP(CONCATENATE($C$3,$J11),Lookup!$C$1:QM$193,14,FALSE)*$C$5/1000),IF($C$4="Average Premise",VLOOKUP(CONCATENATE($C$3,$J11),Lookup!$C$1:$R$193,9,FALSE),VLOOKUP(CONCATENATE($C$3,$J11),Lookup!$C$1:$R$193,9,FALSE)*$C$5/1000))</f>
        <v>0.13662002859999997</v>
      </c>
      <c r="T11" s="40">
        <f>IF($C$37&lt;&gt;"Raw",IF($C$4="Average Premise",VLOOKUP(CONCATENATE($C$3,$J11),Lookup!$C$1:$R$193,15,FALSE),VLOOKUP(CONCATENATE($C$3,$J11),Lookup!$C$1:$R$193,15,FALSE)*$C$5/1000),IF($C$4="Average Premise",VLOOKUP(CONCATENATE($C$3,$J11),Lookup!$C$1:$R$193,10,FALSE),VLOOKUP(CONCATENATE($C$3,$J11),Lookup!$C$1:$R$193,10,FALSE)*$C$5/1000))</f>
        <v>0.21519029870000003</v>
      </c>
    </row>
    <row r="12" spans="2:23">
      <c r="J12" s="36">
        <v>7</v>
      </c>
      <c r="K12" s="37">
        <f>IF($C$4="Average Premise", VLOOKUP(CONCATENATE($C$3,$J12),Lookup!$C$1:$M$193,2,FALSE),  VLOOKUP(CONCATENATE($C$3,$J12),Lookup!$C$1:$M$193,2,FALSE)*$C$5/1000)</f>
        <v>2.1289570482399998</v>
      </c>
      <c r="L12" s="37">
        <f>IF($C$37&lt;&gt;"Raw",IF($C$4="Average Premise",VLOOKUP(CONCATENATE($C$3,$J12),Lookup!$C$1:$M$193,4,FALSE),VLOOKUP(CONCATENATE($C$3,$J12),Lookup!$C$1:$M$193,4,FALSE)*$C$5/1000),IF($C$4="Average Premise",VLOOKUP(CONCATENATE($C$3,$J12),Lookup!$C$1:$M$193,3,FALSE),VLOOKUP(CONCATENATE($C$3,$J12),Lookup!$C$1:$M$193,3,FALSE)*$C$5/1000))</f>
        <v>2.2566262039999998</v>
      </c>
      <c r="M12" s="37">
        <f t="shared" si="0"/>
        <v>0.12766915576000004</v>
      </c>
      <c r="N12" s="38">
        <f t="shared" si="1"/>
        <v>5.6575234096678979E-2</v>
      </c>
      <c r="O12" s="39">
        <f>VLOOKUP(CONCATENATE($C$3,$J12),Lookup!$C$1:$M$193,5,FALSE)</f>
        <v>68.187700000000007</v>
      </c>
      <c r="P12" s="40">
        <f>IF($C$37&lt;&gt;"Raw",IF($C$4="Average Premise",VLOOKUP(CONCATENATE($C$3,$J12),Lookup!$C$1:$R$193,11,FALSE),VLOOKUP(CONCATENATE($C$3,$J12),Lookup!$C$1:$R$193,11,FALSE)*$C$5/1000),IF($C$4="Average Premise",VLOOKUP(CONCATENATE($C$3,$J12),Lookup!$C$1:$R$193,6,FALSE),VLOOKUP(CONCATENATE($C$3,$J12),Lookup!$C$1:$R$193,6,FALSE)*$C$5/1000))</f>
        <v>-2.26642149E-2</v>
      </c>
      <c r="Q12" s="40">
        <f>IF($C$37&lt;&gt;"Raw",IF($C$4="Average Premise",VLOOKUP(CONCATENATE($C$3,$J12),Lookup!$C$1:$R$193,12,FALSE),VLOOKUP(CONCATENATE($C$3,$J12),Lookup!$C$1:$R$193,12,FALSE)*$C$5/1000),IF($C$4="Average Premise",VLOOKUP(CONCATENATE($C$3,$J12),Lookup!$C$1:$R$193,7,FALSE),VLOOKUP(CONCATENATE($C$3,$J12),Lookup!$C$1:$R$193,7,FALSE)*$C$5/1000))</f>
        <v>6.6154059599999995E-2</v>
      </c>
      <c r="R12" s="40">
        <f>IF($C$37&lt;&gt;"Raw",IF($C$4="Average Premise",VLOOKUP(CONCATENATE($C$3,$J12),Lookup!$C$1:$R$193,13,FALSE),VLOOKUP(CONCATENATE($C$3,$J12),Lookup!$C$1:$R$193,13,FALSE)*$C$5/1000),IF($C$4="Average Premise",VLOOKUP(CONCATENATE($C$3,$J12),Lookup!$C$1:$R$193,8,FALSE),VLOOKUP(CONCATENATE($C$3,$J12),Lookup!$C$1:$R$193,8,FALSE)*$C$5/1000))</f>
        <v>0.1276689224</v>
      </c>
      <c r="S12" s="40">
        <f>IF($C$37&lt;&gt;"Raw",IF($C$4="Average Premise",VLOOKUP(CONCATENATE($C$3,$J12),Lookup!$C$1:$R$193,14,FALSE),VLOOKUP(CONCATENATE($C$3,$J12),Lookup!$C$1:QM$193,14,FALSE)*$C$5/1000),IF($C$4="Average Premise",VLOOKUP(CONCATENATE($C$3,$J12),Lookup!$C$1:$R$193,9,FALSE),VLOOKUP(CONCATENATE($C$3,$J12),Lookup!$C$1:$R$193,9,FALSE)*$C$5/1000))</f>
        <v>0.1891840769</v>
      </c>
      <c r="T12" s="40">
        <f>IF($C$37&lt;&gt;"Raw",IF($C$4="Average Premise",VLOOKUP(CONCATENATE($C$3,$J12),Lookup!$C$1:$R$193,15,FALSE),VLOOKUP(CONCATENATE($C$3,$J12),Lookup!$C$1:$R$193,15,FALSE)*$C$5/1000),IF($C$4="Average Premise",VLOOKUP(CONCATENATE($C$3,$J12),Lookup!$C$1:$R$193,10,FALSE),VLOOKUP(CONCATENATE($C$3,$J12),Lookup!$C$1:$R$193,10,FALSE)*$C$5/1000))</f>
        <v>0.27800235140000001</v>
      </c>
      <c r="V12" s="31"/>
    </row>
    <row r="13" spans="2:23">
      <c r="J13" s="36">
        <v>8</v>
      </c>
      <c r="K13" s="37">
        <f>IF($C$4="Average Premise", VLOOKUP(CONCATENATE($C$3,$J13),Lookup!$C$1:$M$193,2,FALSE),  VLOOKUP(CONCATENATE($C$3,$J13),Lookup!$C$1:$M$193,2,FALSE)*$C$5/1000)</f>
        <v>2.3619236616200001</v>
      </c>
      <c r="L13" s="37">
        <f>IF($C$37&lt;&gt;"Raw",IF($C$4="Average Premise",VLOOKUP(CONCATENATE($C$3,$J13),Lookup!$C$1:$M$193,4,FALSE),VLOOKUP(CONCATENATE($C$3,$J13),Lookup!$C$1:$M$193,4,FALSE)*$C$5/1000),IF($C$4="Average Premise",VLOOKUP(CONCATENATE($C$3,$J13),Lookup!$C$1:$M$193,3,FALSE),VLOOKUP(CONCATENATE($C$3,$J13),Lookup!$C$1:$M$193,3,FALSE)*$C$5/1000))</f>
        <v>2.3444381134999999</v>
      </c>
      <c r="M13" s="37">
        <f t="shared" si="0"/>
        <v>-1.7485548120000249E-2</v>
      </c>
      <c r="N13" s="38">
        <f t="shared" si="1"/>
        <v>-7.4583108077423991E-3</v>
      </c>
      <c r="O13" s="39">
        <f>VLOOKUP(CONCATENATE($C$3,$J13),Lookup!$C$1:$M$193,5,FALSE)</f>
        <v>70.654300000000006</v>
      </c>
      <c r="P13" s="40">
        <f>IF($C$37&lt;&gt;"Raw",IF($C$4="Average Premise",VLOOKUP(CONCATENATE($C$3,$J13),Lookup!$C$1:$R$193,11,FALSE),VLOOKUP(CONCATENATE($C$3,$J13),Lookup!$C$1:$R$193,11,FALSE)*$C$5/1000),IF($C$4="Average Premise",VLOOKUP(CONCATENATE($C$3,$J13),Lookup!$C$1:$R$193,6,FALSE),VLOOKUP(CONCATENATE($C$3,$J13),Lookup!$C$1:$R$193,6,FALSE)*$C$5/1000))</f>
        <v>-0.18151790919999999</v>
      </c>
      <c r="Q13" s="40">
        <f>IF($C$37&lt;&gt;"Raw",IF($C$4="Average Premise",VLOOKUP(CONCATENATE($C$3,$J13),Lookup!$C$1:$R$193,12,FALSE),VLOOKUP(CONCATENATE($C$3,$J13),Lookup!$C$1:$R$193,12,FALSE)*$C$5/1000),IF($C$4="Average Premise",VLOOKUP(CONCATENATE($C$3,$J13),Lookup!$C$1:$R$193,7,FALSE),VLOOKUP(CONCATENATE($C$3,$J13),Lookup!$C$1:$R$193,7,FALSE)*$C$5/1000))</f>
        <v>-8.4606126500000003E-2</v>
      </c>
      <c r="R13" s="40">
        <f>IF($C$37&lt;&gt;"Raw",IF($C$4="Average Premise",VLOOKUP(CONCATENATE($C$3,$J13),Lookup!$C$1:$R$193,13,FALSE),VLOOKUP(CONCATENATE($C$3,$J13),Lookup!$C$1:$R$193,13,FALSE)*$C$5/1000),IF($C$4="Average Premise",VLOOKUP(CONCATENATE($C$3,$J13),Lookup!$C$1:$R$193,8,FALSE),VLOOKUP(CONCATENATE($C$3,$J13),Lookup!$C$1:$R$193,8,FALSE)*$C$5/1000))</f>
        <v>-1.74853731E-2</v>
      </c>
      <c r="S13" s="40">
        <f>IF($C$37&lt;&gt;"Raw",IF($C$4="Average Premise",VLOOKUP(CONCATENATE($C$3,$J13),Lookup!$C$1:$R$193,14,FALSE),VLOOKUP(CONCATENATE($C$3,$J13),Lookup!$C$1:QM$193,14,FALSE)*$C$5/1000),IF($C$4="Average Premise",VLOOKUP(CONCATENATE($C$3,$J13),Lookup!$C$1:$R$193,9,FALSE),VLOOKUP(CONCATENATE($C$3,$J13),Lookup!$C$1:$R$193,9,FALSE)*$C$5/1000))</f>
        <v>4.9635380300000004E-2</v>
      </c>
      <c r="T13" s="40">
        <f>IF($C$37&lt;&gt;"Raw",IF($C$4="Average Premise",VLOOKUP(CONCATENATE($C$3,$J13),Lookup!$C$1:$R$193,15,FALSE),VLOOKUP(CONCATENATE($C$3,$J13),Lookup!$C$1:$R$193,15,FALSE)*$C$5/1000),IF($C$4="Average Premise",VLOOKUP(CONCATENATE($C$3,$J13),Lookup!$C$1:$R$193,10,FALSE),VLOOKUP(CONCATENATE($C$3,$J13),Lookup!$C$1:$R$193,10,FALSE)*$C$5/1000))</f>
        <v>0.14654687130000002</v>
      </c>
    </row>
    <row r="14" spans="2:23">
      <c r="J14" s="36">
        <v>9</v>
      </c>
      <c r="K14" s="37">
        <f>IF($C$4="Average Premise", VLOOKUP(CONCATENATE($C$3,$J14),Lookup!$C$1:$M$193,2,FALSE),  VLOOKUP(CONCATENATE($C$3,$J14),Lookup!$C$1:$M$193,2,FALSE)*$C$5/1000)</f>
        <v>2.6667822194499999</v>
      </c>
      <c r="L14" s="37">
        <f>IF($C$37&lt;&gt;"Raw",IF($C$4="Average Premise",VLOOKUP(CONCATENATE($C$3,$J14),Lookup!$C$1:$M$193,4,FALSE),VLOOKUP(CONCATENATE($C$3,$J14),Lookup!$C$1:$M$193,4,FALSE)*$C$5/1000),IF($C$4="Average Premise",VLOOKUP(CONCATENATE($C$3,$J14),Lookup!$C$1:$M$193,3,FALSE),VLOOKUP(CONCATENATE($C$3,$J14),Lookup!$C$1:$M$193,3,FALSE)*$C$5/1000))</f>
        <v>2.5229693063999998</v>
      </c>
      <c r="M14" s="37">
        <f t="shared" si="0"/>
        <v>-0.1438129130500001</v>
      </c>
      <c r="N14" s="38">
        <f t="shared" si="1"/>
        <v>-5.7001451696297223E-2</v>
      </c>
      <c r="O14" s="39">
        <f>VLOOKUP(CONCATENATE($C$3,$J14),Lookup!$C$1:$M$193,5,FALSE)</f>
        <v>74.969700000000003</v>
      </c>
      <c r="P14" s="40">
        <f>IF($C$37&lt;&gt;"Raw",IF($C$4="Average Premise",VLOOKUP(CONCATENATE($C$3,$J14),Lookup!$C$1:$R$193,11,FALSE),VLOOKUP(CONCATENATE($C$3,$J14),Lookup!$C$1:$R$193,11,FALSE)*$C$5/1000),IF($C$4="Average Premise",VLOOKUP(CONCATENATE($C$3,$J14),Lookup!$C$1:$R$193,6,FALSE),VLOOKUP(CONCATENATE($C$3,$J14),Lookup!$C$1:$R$193,6,FALSE)*$C$5/1000))</f>
        <v>-0.37175589819999999</v>
      </c>
      <c r="Q14" s="40">
        <f>IF($C$37&lt;&gt;"Raw",IF($C$4="Average Premise",VLOOKUP(CONCATENATE($C$3,$J14),Lookup!$C$1:$R$193,12,FALSE),VLOOKUP(CONCATENATE($C$3,$J14),Lookup!$C$1:$R$193,12,FALSE)*$C$5/1000),IF($C$4="Average Premise",VLOOKUP(CONCATENATE($C$3,$J14),Lookup!$C$1:$R$193,7,FALSE),VLOOKUP(CONCATENATE($C$3,$J14),Lookup!$C$1:$R$193,7,FALSE)*$C$5/1000))</f>
        <v>-0.2370853007</v>
      </c>
      <c r="R14" s="40">
        <f>IF($C$37&lt;&gt;"Raw",IF($C$4="Average Premise",VLOOKUP(CONCATENATE($C$3,$J14),Lookup!$C$1:$R$193,13,FALSE),VLOOKUP(CONCATENATE($C$3,$J14),Lookup!$C$1:$R$193,13,FALSE)*$C$5/1000),IF($C$4="Average Premise",VLOOKUP(CONCATENATE($C$3,$J14),Lookup!$C$1:$R$193,8,FALSE),VLOOKUP(CONCATENATE($C$3,$J14),Lookup!$C$1:$R$193,8,FALSE)*$C$5/1000))</f>
        <v>-0.1438127672</v>
      </c>
      <c r="S14" s="40">
        <f>IF($C$37&lt;&gt;"Raw",IF($C$4="Average Premise",VLOOKUP(CONCATENATE($C$3,$J14),Lookup!$C$1:$R$193,14,FALSE),VLOOKUP(CONCATENATE($C$3,$J14),Lookup!$C$1:QM$193,14,FALSE)*$C$5/1000),IF($C$4="Average Premise",VLOOKUP(CONCATENATE($C$3,$J14),Lookup!$C$1:$R$193,9,FALSE),VLOOKUP(CONCATENATE($C$3,$J14),Lookup!$C$1:$R$193,9,FALSE)*$C$5/1000))</f>
        <v>-5.0540233699999999E-2</v>
      </c>
      <c r="T14" s="40">
        <f>IF($C$37&lt;&gt;"Raw",IF($C$4="Average Premise",VLOOKUP(CONCATENATE($C$3,$J14),Lookup!$C$1:$R$193,15,FALSE),VLOOKUP(CONCATENATE($C$3,$J14),Lookup!$C$1:$R$193,15,FALSE)*$C$5/1000),IF($C$4="Average Premise",VLOOKUP(CONCATENATE($C$3,$J14),Lookup!$C$1:$R$193,10,FALSE),VLOOKUP(CONCATENATE($C$3,$J14),Lookup!$C$1:$R$193,10,FALSE)*$C$5/1000))</f>
        <v>8.4130363799999996E-2</v>
      </c>
      <c r="V14" s="31"/>
    </row>
    <row r="15" spans="2:23">
      <c r="J15" s="36">
        <v>10</v>
      </c>
      <c r="K15" s="37">
        <f>IF($C$4="Average Premise", VLOOKUP(CONCATENATE($C$3,$J15),Lookup!$C$1:$M$193,2,FALSE),  VLOOKUP(CONCATENATE($C$3,$J15),Lookup!$C$1:$M$193,2,FALSE)*$C$5/1000)</f>
        <v>2.7783689332599999</v>
      </c>
      <c r="L15" s="37">
        <f>IF($C$37&lt;&gt;"Raw",IF($C$4="Average Premise",VLOOKUP(CONCATENATE($C$3,$J15),Lookup!$C$1:$M$193,4,FALSE),VLOOKUP(CONCATENATE($C$3,$J15),Lookup!$C$1:$M$193,4,FALSE)*$C$5/1000),IF($C$4="Average Premise",VLOOKUP(CONCATENATE($C$3,$J15),Lookup!$C$1:$M$193,3,FALSE),VLOOKUP(CONCATENATE($C$3,$J15),Lookup!$C$1:$M$193,3,FALSE)*$C$5/1000))</f>
        <v>2.5363139980000002</v>
      </c>
      <c r="M15" s="37">
        <f t="shared" si="0"/>
        <v>-0.24205493525999966</v>
      </c>
      <c r="N15" s="38">
        <f t="shared" si="1"/>
        <v>-9.5435713184909704E-2</v>
      </c>
      <c r="O15" s="39">
        <f>VLOOKUP(CONCATENATE($C$3,$J15),Lookup!$C$1:$M$193,5,FALSE)</f>
        <v>78.306899999999999</v>
      </c>
      <c r="P15" s="40">
        <f>IF($C$37&lt;&gt;"Raw",IF($C$4="Average Premise",VLOOKUP(CONCATENATE($C$3,$J15),Lookup!$C$1:$R$193,11,FALSE),VLOOKUP(CONCATENATE($C$3,$J15),Lookup!$C$1:$R$193,11,FALSE)*$C$5/1000),IF($C$4="Average Premise",VLOOKUP(CONCATENATE($C$3,$J15),Lookup!$C$1:$R$193,6,FALSE),VLOOKUP(CONCATENATE($C$3,$J15),Lookup!$C$1:$R$193,6,FALSE)*$C$5/1000))</f>
        <v>-0.50700406170000001</v>
      </c>
      <c r="Q15" s="40">
        <f>IF($C$37&lt;&gt;"Raw",IF($C$4="Average Premise",VLOOKUP(CONCATENATE($C$3,$J15),Lookup!$C$1:$R$193,12,FALSE),VLOOKUP(CONCATENATE($C$3,$J15),Lookup!$C$1:$R$193,12,FALSE)*$C$5/1000),IF($C$4="Average Premise",VLOOKUP(CONCATENATE($C$3,$J15),Lookup!$C$1:$R$193,7,FALSE),VLOOKUP(CONCATENATE($C$3,$J15),Lookup!$C$1:$R$193,7,FALSE)*$C$5/1000))</f>
        <v>-0.35046996580000001</v>
      </c>
      <c r="R15" s="40">
        <f>IF($C$37&lt;&gt;"Raw",IF($C$4="Average Premise",VLOOKUP(CONCATENATE($C$3,$J15),Lookup!$C$1:$R$193,13,FALSE),VLOOKUP(CONCATENATE($C$3,$J15),Lookup!$C$1:$R$193,13,FALSE)*$C$5/1000),IF($C$4="Average Premise",VLOOKUP(CONCATENATE($C$3,$J15),Lookup!$C$1:$R$193,8,FALSE),VLOOKUP(CONCATENATE($C$3,$J15),Lookup!$C$1:$R$193,8,FALSE)*$C$5/1000))</f>
        <v>-0.24205499359999999</v>
      </c>
      <c r="S15" s="40">
        <f>IF($C$37&lt;&gt;"Raw",IF($C$4="Average Premise",VLOOKUP(CONCATENATE($C$3,$J15),Lookup!$C$1:$R$193,14,FALSE),VLOOKUP(CONCATENATE($C$3,$J15),Lookup!$C$1:QM$193,14,FALSE)*$C$5/1000),IF($C$4="Average Premise",VLOOKUP(CONCATENATE($C$3,$J15),Lookup!$C$1:$R$193,9,FALSE),VLOOKUP(CONCATENATE($C$3,$J15),Lookup!$C$1:$R$193,9,FALSE)*$C$5/1000))</f>
        <v>-0.1336400214</v>
      </c>
      <c r="T15" s="40">
        <f>IF($C$37&lt;&gt;"Raw",IF($C$4="Average Premise",VLOOKUP(CONCATENATE($C$3,$J15),Lookup!$C$1:$R$193,15,FALSE),VLOOKUP(CONCATENATE($C$3,$J15),Lookup!$C$1:$R$193,15,FALSE)*$C$5/1000),IF($C$4="Average Premise",VLOOKUP(CONCATENATE($C$3,$J15),Lookup!$C$1:$R$193,10,FALSE),VLOOKUP(CONCATENATE($C$3,$J15),Lookup!$C$1:$R$193,10,FALSE)*$C$5/1000))</f>
        <v>2.28940745E-2</v>
      </c>
      <c r="V15" s="31"/>
      <c r="W15" s="31"/>
    </row>
    <row r="16" spans="2:23">
      <c r="J16" s="36">
        <v>11</v>
      </c>
      <c r="K16" s="37">
        <f>IF($C$4="Average Premise", VLOOKUP(CONCATENATE($C$3,$J16),Lookup!$C$1:$M$193,2,FALSE),  VLOOKUP(CONCATENATE($C$3,$J16),Lookup!$C$1:$M$193,2,FALSE)*$C$5/1000)</f>
        <v>2.6992366156000003</v>
      </c>
      <c r="L16" s="37">
        <f>IF($C$37&lt;&gt;"Raw",IF($C$4="Average Premise",VLOOKUP(CONCATENATE($C$3,$J16),Lookup!$C$1:$M$193,4,FALSE),VLOOKUP(CONCATENATE($C$3,$J16),Lookup!$C$1:$M$193,4,FALSE)*$C$5/1000),IF($C$4="Average Premise",VLOOKUP(CONCATENATE($C$3,$J16),Lookup!$C$1:$M$193,3,FALSE),VLOOKUP(CONCATENATE($C$3,$J16),Lookup!$C$1:$M$193,3,FALSE)*$C$5/1000))</f>
        <v>2.974919952</v>
      </c>
      <c r="M16" s="37">
        <f t="shared" si="0"/>
        <v>0.27568333639999976</v>
      </c>
      <c r="N16" s="38">
        <f t="shared" si="1"/>
        <v>9.2669161136474082E-2</v>
      </c>
      <c r="O16" s="39">
        <f>VLOOKUP(CONCATENATE($C$3,$J16),Lookup!$C$1:$M$193,5,FALSE)</f>
        <v>80.4649</v>
      </c>
      <c r="P16" s="40">
        <f>IF($C$37&lt;&gt;"Raw",IF($C$4="Average Premise",VLOOKUP(CONCATENATE($C$3,$J16),Lookup!$C$1:$R$193,11,FALSE),VLOOKUP(CONCATENATE($C$3,$J16),Lookup!$C$1:$R$193,11,FALSE)*$C$5/1000),IF($C$4="Average Premise",VLOOKUP(CONCATENATE($C$3,$J16),Lookup!$C$1:$R$193,6,FALSE),VLOOKUP(CONCATENATE($C$3,$J16),Lookup!$C$1:$R$193,6,FALSE)*$C$5/1000))</f>
        <v>-3.2782121099999999E-2</v>
      </c>
      <c r="Q16" s="40">
        <f>IF($C$37&lt;&gt;"Raw",IF($C$4="Average Premise",VLOOKUP(CONCATENATE($C$3,$J16),Lookup!$C$1:$R$193,12,FALSE),VLOOKUP(CONCATENATE($C$3,$J16),Lookup!$C$1:$R$193,12,FALSE)*$C$5/1000),IF($C$4="Average Premise",VLOOKUP(CONCATENATE($C$3,$J16),Lookup!$C$1:$R$193,7,FALSE),VLOOKUP(CONCATENATE($C$3,$J16),Lookup!$C$1:$R$193,7,FALSE)*$C$5/1000))</f>
        <v>0.14946212109999998</v>
      </c>
      <c r="R16" s="40">
        <f>IF($C$37&lt;&gt;"Raw",IF($C$4="Average Premise",VLOOKUP(CONCATENATE($C$3,$J16),Lookup!$C$1:$R$193,13,FALSE),VLOOKUP(CONCATENATE($C$3,$J16),Lookup!$C$1:$R$193,13,FALSE)*$C$5/1000),IF($C$4="Average Premise",VLOOKUP(CONCATENATE($C$3,$J16),Lookup!$C$1:$R$193,8,FALSE),VLOOKUP(CONCATENATE($C$3,$J16),Lookup!$C$1:$R$193,8,FALSE)*$C$5/1000))</f>
        <v>0.27568391979999995</v>
      </c>
      <c r="S16" s="40">
        <f>IF($C$37&lt;&gt;"Raw",IF($C$4="Average Premise",VLOOKUP(CONCATENATE($C$3,$J16),Lookup!$C$1:$R$193,14,FALSE),VLOOKUP(CONCATENATE($C$3,$J16),Lookup!$C$1:QM$193,14,FALSE)*$C$5/1000),IF($C$4="Average Premise",VLOOKUP(CONCATENATE($C$3,$J16),Lookup!$C$1:$R$193,9,FALSE),VLOOKUP(CONCATENATE($C$3,$J16),Lookup!$C$1:$R$193,9,FALSE)*$C$5/1000))</f>
        <v>0.40190571849999995</v>
      </c>
      <c r="T16" s="40">
        <f>IF($C$37&lt;&gt;"Raw",IF($C$4="Average Premise",VLOOKUP(CONCATENATE($C$3,$J16),Lookup!$C$1:$R$193,15,FALSE),VLOOKUP(CONCATENATE($C$3,$J16),Lookup!$C$1:$R$193,15,FALSE)*$C$5/1000),IF($C$4="Average Premise",VLOOKUP(CONCATENATE($C$3,$J16),Lookup!$C$1:$R$193,10,FALSE),VLOOKUP(CONCATENATE($C$3,$J16),Lookup!$C$1:$R$193,10,FALSE)*$C$5/1000))</f>
        <v>0.58414996069999992</v>
      </c>
      <c r="V16" s="31"/>
      <c r="W16" s="31"/>
    </row>
    <row r="17" spans="10:26">
      <c r="J17" s="41">
        <v>12</v>
      </c>
      <c r="K17" s="42">
        <f>IF($C$4="Average Premise", VLOOKUP(CONCATENATE($C$3,$J17),Lookup!$C$1:$M$193,2,FALSE),  VLOOKUP(CONCATENATE($C$3,$J17),Lookup!$C$1:$M$193,2,FALSE)*$C$5/1000)</f>
        <v>2.5567623138499997</v>
      </c>
      <c r="L17" s="42">
        <f>IF($C$37&lt;&gt;"Raw",IF($C$4="Average Premise",VLOOKUP(CONCATENATE($C$3,$J17),Lookup!$C$1:$M$193,4,FALSE),VLOOKUP(CONCATENATE($C$3,$J17),Lookup!$C$1:$M$193,4,FALSE)*$C$5/1000),IF($C$4="Average Premise",VLOOKUP(CONCATENATE($C$3,$J17),Lookup!$C$1:$M$193,3,FALSE),VLOOKUP(CONCATENATE($C$3,$J17),Lookup!$C$1:$M$193,3,FALSE)*$C$5/1000))</f>
        <v>3.195591002</v>
      </c>
      <c r="M17" s="42">
        <f>L17-K17</f>
        <v>0.63882868815000027</v>
      </c>
      <c r="N17" s="43">
        <f>M17/L17</f>
        <v>0.19990940259569559</v>
      </c>
      <c r="O17" s="44">
        <f>VLOOKUP(CONCATENATE($C$3,$J17),Lookup!$C$1:$M$193,5,FALSE)</f>
        <v>82.782899999999998</v>
      </c>
      <c r="P17" s="42">
        <f>IF($C$37&lt;&gt;"Raw",IF($C$4="Average Premise",VLOOKUP(CONCATENATE($C$3,$J17),Lookup!$C$1:$R$193,11,FALSE),VLOOKUP(CONCATENATE($C$3,$J17),Lookup!$C$1:$R$193,11,FALSE)*$C$5/1000),IF($C$4="Average Premise",VLOOKUP(CONCATENATE($C$3,$J17),Lookup!$C$1:$R$193,6,FALSE),VLOOKUP(CONCATENATE($C$3,$J17),Lookup!$C$1:$R$193,6,FALSE)*$C$5/1000))</f>
        <v>0.31698076390000002</v>
      </c>
      <c r="Q17" s="42">
        <f>IF($C$37&lt;&gt;"Raw",IF($C$4="Average Premise",VLOOKUP(CONCATENATE($C$3,$J17),Lookup!$C$1:$R$193,12,FALSE),VLOOKUP(CONCATENATE($C$3,$J17),Lookup!$C$1:$R$193,12,FALSE)*$C$5/1000),IF($C$4="Average Premise",VLOOKUP(CONCATENATE($C$3,$J17),Lookup!$C$1:$R$193,7,FALSE),VLOOKUP(CONCATENATE($C$3,$J17),Lookup!$C$1:$R$193,7,FALSE)*$C$5/1000))</f>
        <v>0.50713153460000004</v>
      </c>
      <c r="R17" s="42">
        <f>IF($C$37&lt;&gt;"Raw",IF($C$4="Average Premise",VLOOKUP(CONCATENATE($C$3,$J17),Lookup!$C$1:$R$193,13,FALSE),VLOOKUP(CONCATENATE($C$3,$J17),Lookup!$C$1:$R$193,13,FALSE)*$C$5/1000),IF($C$4="Average Premise",VLOOKUP(CONCATENATE($C$3,$J17),Lookup!$C$1:$R$193,8,FALSE),VLOOKUP(CONCATENATE($C$3,$J17),Lookup!$C$1:$R$193,8,FALSE)*$C$5/1000))</f>
        <v>0.63882970910000003</v>
      </c>
      <c r="S17" s="42">
        <f>IF($C$37&lt;&gt;"Raw",IF($C$4="Average Premise",VLOOKUP(CONCATENATE($C$3,$J17),Lookup!$C$1:$R$193,14,FALSE),VLOOKUP(CONCATENATE($C$3,$J17),Lookup!$C$1:QM$193,14,FALSE)*$C$5/1000),IF($C$4="Average Premise",VLOOKUP(CONCATENATE($C$3,$J17),Lookup!$C$1:$R$193,9,FALSE),VLOOKUP(CONCATENATE($C$3,$J17),Lookup!$C$1:$R$193,9,FALSE)*$C$5/1000))</f>
        <v>0.77052759190000009</v>
      </c>
      <c r="T17" s="42">
        <f>IF($C$37&lt;&gt;"Raw",IF($C$4="Average Premise",VLOOKUP(CONCATENATE($C$3,$J17),Lookup!$C$1:$R$193,15,FALSE),VLOOKUP(CONCATENATE($C$3,$J17),Lookup!$C$1:$R$193,15,FALSE)*$C$5/1000),IF($C$4="Average Premise",VLOOKUP(CONCATENATE($C$3,$J17),Lookup!$C$1:$R$193,10,FALSE),VLOOKUP(CONCATENATE($C$3,$J17),Lookup!$C$1:$R$193,10,FALSE)*$C$5/1000))</f>
        <v>0.9606786543000001</v>
      </c>
      <c r="V17" s="31"/>
      <c r="W17" s="31"/>
      <c r="Y17" s="31"/>
    </row>
    <row r="18" spans="10:26">
      <c r="J18" s="41">
        <v>13</v>
      </c>
      <c r="K18" s="42">
        <f>IF($C$4="Average Premise", VLOOKUP(CONCATENATE($C$3,$J18),Lookup!$C$1:$M$193,2,FALSE),  VLOOKUP(CONCATENATE($C$3,$J18),Lookup!$C$1:$M$193,2,FALSE)*$C$5/1000)</f>
        <v>2.90718826212</v>
      </c>
      <c r="L18" s="42">
        <f>IF($C$37&lt;&gt;"Raw",IF($C$4="Average Premise",VLOOKUP(CONCATENATE($C$3,$J18),Lookup!$C$1:$M$193,4,FALSE),VLOOKUP(CONCATENATE($C$3,$J18),Lookup!$C$1:$M$193,4,FALSE)*$C$5/1000),IF($C$4="Average Premise",VLOOKUP(CONCATENATE($C$3,$J18),Lookup!$C$1:$M$193,3,FALSE),VLOOKUP(CONCATENATE($C$3,$J18),Lookup!$C$1:$M$193,3,FALSE)*$C$5/1000))</f>
        <v>3.6252855209999999</v>
      </c>
      <c r="M18" s="42">
        <f t="shared" si="0"/>
        <v>0.71809725887999987</v>
      </c>
      <c r="N18" s="43">
        <f t="shared" si="1"/>
        <v>0.19808019388274822</v>
      </c>
      <c r="O18" s="45">
        <f>VLOOKUP(CONCATENATE($C$3,$J18),Lookup!$C$1:$M$193,5,FALSE)</f>
        <v>83.578500000000005</v>
      </c>
      <c r="P18" s="42">
        <f>IF($C$37&lt;&gt;"Raw",IF($C$4="Average Premise",VLOOKUP(CONCATENATE($C$3,$J18),Lookup!$C$1:$R$193,11,FALSE),VLOOKUP(CONCATENATE($C$3,$J18),Lookup!$C$1:$R$193,11,FALSE)*$C$5/1000),IF($C$4="Average Premise",VLOOKUP(CONCATENATE($C$3,$J18),Lookup!$C$1:$R$193,6,FALSE),VLOOKUP(CONCATENATE($C$3,$J18),Lookup!$C$1:$R$193,6,FALSE)*$C$5/1000))</f>
        <v>0.36117885620000001</v>
      </c>
      <c r="Q18" s="42">
        <f>IF($C$37&lt;&gt;"Raw",IF($C$4="Average Premise",VLOOKUP(CONCATENATE($C$3,$J18),Lookup!$C$1:$R$193,12,FALSE),VLOOKUP(CONCATENATE($C$3,$J18),Lookup!$C$1:$R$193,12,FALSE)*$C$5/1000),IF($C$4="Average Premise",VLOOKUP(CONCATENATE($C$3,$J18),Lookup!$C$1:$R$193,7,FALSE),VLOOKUP(CONCATENATE($C$3,$J18),Lookup!$C$1:$R$193,7,FALSE)*$C$5/1000))</f>
        <v>0.57204936959999997</v>
      </c>
      <c r="R18" s="42">
        <f>IF($C$37&lt;&gt;"Raw",IF($C$4="Average Premise",VLOOKUP(CONCATENATE($C$3,$J18),Lookup!$C$1:$R$193,13,FALSE),VLOOKUP(CONCATENATE($C$3,$J18),Lookup!$C$1:$R$193,13,FALSE)*$C$5/1000),IF($C$4="Average Premise",VLOOKUP(CONCATENATE($C$3,$J18),Lookup!$C$1:$R$193,8,FALSE),VLOOKUP(CONCATENATE($C$3,$J18),Lookup!$C$1:$R$193,8,FALSE)*$C$5/1000))</f>
        <v>0.7180980173</v>
      </c>
      <c r="S18" s="42">
        <f>IF($C$37&lt;&gt;"Raw",IF($C$4="Average Premise",VLOOKUP(CONCATENATE($C$3,$J18),Lookup!$C$1:$R$193,14,FALSE),VLOOKUP(CONCATENATE($C$3,$J18),Lookup!$C$1:QM$193,14,FALSE)*$C$5/1000),IF($C$4="Average Premise",VLOOKUP(CONCATENATE($C$3,$J18),Lookup!$C$1:$R$193,9,FALSE),VLOOKUP(CONCATENATE($C$3,$J18),Lookup!$C$1:$R$193,9,FALSE)*$C$5/1000))</f>
        <v>0.86414637329999988</v>
      </c>
      <c r="T18" s="42">
        <f>IF($C$37&lt;&gt;"Raw",IF($C$4="Average Premise",VLOOKUP(CONCATENATE($C$3,$J18),Lookup!$C$1:$R$193,15,FALSE),VLOOKUP(CONCATENATE($C$3,$J18),Lookup!$C$1:$R$193,15,FALSE)*$C$5/1000),IF($C$4="Average Premise",VLOOKUP(CONCATENATE($C$3,$J18),Lookup!$C$1:$R$193,10,FALSE),VLOOKUP(CONCATENATE($C$3,$J18),Lookup!$C$1:$R$193,10,FALSE)*$C$5/1000))</f>
        <v>1.0750171784</v>
      </c>
      <c r="U18" s="24">
        <f>Criteria!I2</f>
        <v>0</v>
      </c>
      <c r="Y18" s="31"/>
    </row>
    <row r="19" spans="10:26">
      <c r="J19" s="41">
        <v>14</v>
      </c>
      <c r="K19" s="42">
        <f>IF($C$4="Average Premise", VLOOKUP(CONCATENATE($C$3,$J19),Lookup!$C$1:$M$193,2,FALSE),  VLOOKUP(CONCATENATE($C$3,$J19),Lookup!$C$1:$M$193,2,FALSE)*$C$5/1000)</f>
        <v>3.0809129391000001</v>
      </c>
      <c r="L19" s="42">
        <f>IF($C$37&lt;&gt;"Raw",IF($C$4="Average Premise",VLOOKUP(CONCATENATE($C$3,$J19),Lookup!$C$1:$M$193,4,FALSE),VLOOKUP(CONCATENATE($C$3,$J19),Lookup!$C$1:$M$193,4,FALSE)*$C$5/1000),IF($C$4="Average Premise",VLOOKUP(CONCATENATE($C$3,$J19),Lookup!$C$1:$M$193,3,FALSE),VLOOKUP(CONCATENATE($C$3,$J19),Lookup!$C$1:$M$193,3,FALSE)*$C$5/1000))</f>
        <v>3.9711746300000006</v>
      </c>
      <c r="M19" s="42">
        <f t="shared" si="0"/>
        <v>0.89026169090000051</v>
      </c>
      <c r="N19" s="43">
        <f t="shared" si="1"/>
        <v>0.22418094741404015</v>
      </c>
      <c r="O19" s="45">
        <f>VLOOKUP(CONCATENATE($C$3,$J19),Lookup!$C$1:$M$193,5,FALSE)</f>
        <v>83.601200000000006</v>
      </c>
      <c r="P19" s="42">
        <f>IF($C$37&lt;&gt;"Raw",IF($C$4="Average Premise",VLOOKUP(CONCATENATE($C$3,$J19),Lookup!$C$1:$R$193,11,FALSE),VLOOKUP(CONCATENATE($C$3,$J19),Lookup!$C$1:$R$193,11,FALSE)*$C$5/1000),IF($C$4="Average Premise",VLOOKUP(CONCATENATE($C$3,$J19),Lookup!$C$1:$R$193,6,FALSE),VLOOKUP(CONCATENATE($C$3,$J19),Lookup!$C$1:$R$193,6,FALSE)*$C$5/1000))</f>
        <v>0.50640170119999994</v>
      </c>
      <c r="Q19" s="42">
        <f>IF($C$37&lt;&gt;"Raw",IF($C$4="Average Premise",VLOOKUP(CONCATENATE($C$3,$J19),Lookup!$C$1:$R$193,12,FALSE),VLOOKUP(CONCATENATE($C$3,$J19),Lookup!$C$1:$R$193,12,FALSE)*$C$5/1000),IF($C$4="Average Premise",VLOOKUP(CONCATENATE($C$3,$J19),Lookup!$C$1:$R$193,7,FALSE),VLOOKUP(CONCATENATE($C$3,$J19),Lookup!$C$1:$R$193,7,FALSE)*$C$5/1000))</f>
        <v>0.7331899919</v>
      </c>
      <c r="R19" s="42">
        <f>IF($C$37&lt;&gt;"Raw",IF($C$4="Average Premise",VLOOKUP(CONCATENATE($C$3,$J19),Lookup!$C$1:$R$193,13,FALSE),VLOOKUP(CONCATENATE($C$3,$J19),Lookup!$C$1:$R$193,13,FALSE)*$C$5/1000),IF($C$4="Average Premise",VLOOKUP(CONCATENATE($C$3,$J19),Lookup!$C$1:$R$193,8,FALSE),VLOOKUP(CONCATENATE($C$3,$J19),Lookup!$C$1:$R$193,8,FALSE)*$C$5/1000))</f>
        <v>0.89026256600000009</v>
      </c>
      <c r="S19" s="42">
        <f>IF($C$37&lt;&gt;"Raw",IF($C$4="Average Premise",VLOOKUP(CONCATENATE($C$3,$J19),Lookup!$C$1:$R$193,14,FALSE),VLOOKUP(CONCATENATE($C$3,$J19),Lookup!$C$1:QM$193,14,FALSE)*$C$5/1000),IF($C$4="Average Premise",VLOOKUP(CONCATENATE($C$3,$J19),Lookup!$C$1:$R$193,9,FALSE),VLOOKUP(CONCATENATE($C$3,$J19),Lookup!$C$1:$R$193,9,FALSE)*$C$5/1000))</f>
        <v>1.0473354318000001</v>
      </c>
      <c r="T19" s="42">
        <f>IF($C$37&lt;&gt;"Raw",IF($C$4="Average Premise",VLOOKUP(CONCATENATE($C$3,$J19),Lookup!$C$1:$R$193,15,FALSE),VLOOKUP(CONCATENATE($C$3,$J19),Lookup!$C$1:$R$193,15,FALSE)*$C$5/1000),IF($C$4="Average Premise",VLOOKUP(CONCATENATE($C$3,$J19),Lookup!$C$1:$R$193,10,FALSE),VLOOKUP(CONCATENATE($C$3,$J19),Lookup!$C$1:$R$193,10,FALSE)*$C$5/1000))</f>
        <v>1.2741237224999999</v>
      </c>
      <c r="U19" s="24">
        <f>Criteria!I3</f>
        <v>0</v>
      </c>
      <c r="Y19" s="31"/>
    </row>
    <row r="20" spans="10:26">
      <c r="J20" s="41">
        <v>15</v>
      </c>
      <c r="K20" s="42">
        <f>IF($C$4="Average Premise", VLOOKUP(CONCATENATE($C$3,$J20),Lookup!$C$1:$M$193,2,FALSE),  VLOOKUP(CONCATENATE($C$3,$J20),Lookup!$C$1:$M$193,2,FALSE)*$C$5/1000)</f>
        <v>3.2653420142999998</v>
      </c>
      <c r="L20" s="42">
        <f>IF($C$37&lt;&gt;"Raw",IF($C$4="Average Premise",VLOOKUP(CONCATENATE($C$3,$J20),Lookup!$C$1:$M$193,4,FALSE),VLOOKUP(CONCATENATE($C$3,$J20),Lookup!$C$1:$M$193,4,FALSE)*$C$5/1000),IF($C$4="Average Premise",VLOOKUP(CONCATENATE($C$3,$J20),Lookup!$C$1:$M$193,3,FALSE),VLOOKUP(CONCATENATE($C$3,$J20),Lookup!$C$1:$M$193,3,FALSE)*$C$5/1000))</f>
        <v>4.5267668690000002</v>
      </c>
      <c r="M20" s="42">
        <f t="shared" si="0"/>
        <v>1.2614248547000004</v>
      </c>
      <c r="N20" s="43">
        <f t="shared" si="1"/>
        <v>0.27865911614278899</v>
      </c>
      <c r="O20" s="45">
        <f>VLOOKUP(CONCATENATE($C$3,$J20),Lookup!$C$1:$M$193,5,FALSE)</f>
        <v>83.020700000000005</v>
      </c>
      <c r="P20" s="42">
        <f>IF($C$37&lt;&gt;"Raw",IF($C$4="Average Premise",VLOOKUP(CONCATENATE($C$3,$J20),Lookup!$C$1:$R$193,11,FALSE),VLOOKUP(CONCATENATE($C$3,$J20),Lookup!$C$1:$R$193,11,FALSE)*$C$5/1000),IF($C$4="Average Premise",VLOOKUP(CONCATENATE($C$3,$J20),Lookup!$C$1:$R$193,6,FALSE),VLOOKUP(CONCATENATE($C$3,$J20),Lookup!$C$1:$R$193,6,FALSE)*$C$5/1000))</f>
        <v>0.86540651730000007</v>
      </c>
      <c r="Q20" s="42">
        <f>IF($C$37&lt;&gt;"Raw",IF($C$4="Average Premise",VLOOKUP(CONCATENATE($C$3,$J20),Lookup!$C$1:$R$193,12,FALSE),VLOOKUP(CONCATENATE($C$3,$J20),Lookup!$C$1:$R$193,12,FALSE)*$C$5/1000),IF($C$4="Average Premise",VLOOKUP(CONCATENATE($C$3,$J20),Lookup!$C$1:$R$193,7,FALSE),VLOOKUP(CONCATENATE($C$3,$J20),Lookup!$C$1:$R$193,7,FALSE)*$C$5/1000))</f>
        <v>1.0993782122</v>
      </c>
      <c r="R20" s="42">
        <f>IF($C$37&lt;&gt;"Raw",IF($C$4="Average Premise",VLOOKUP(CONCATENATE($C$3,$J20),Lookup!$C$1:$R$193,13,FALSE),VLOOKUP(CONCATENATE($C$3,$J20),Lookup!$C$1:$R$193,13,FALSE)*$C$5/1000),IF($C$4="Average Premise",VLOOKUP(CONCATENATE($C$3,$J20),Lookup!$C$1:$R$193,8,FALSE),VLOOKUP(CONCATENATE($C$3,$J20),Lookup!$C$1:$R$193,8,FALSE)*$C$5/1000))</f>
        <v>1.2614260214999999</v>
      </c>
      <c r="S20" s="42">
        <f>IF($C$37&lt;&gt;"Raw",IF($C$4="Average Premise",VLOOKUP(CONCATENATE($C$3,$J20),Lookup!$C$1:$R$193,14,FALSE),VLOOKUP(CONCATENATE($C$3,$J20),Lookup!$C$1:QM$193,14,FALSE)*$C$5/1000),IF($C$4="Average Premise",VLOOKUP(CONCATENATE($C$3,$J20),Lookup!$C$1:$R$193,9,FALSE),VLOOKUP(CONCATENATE($C$3,$J20),Lookup!$C$1:$R$193,9,FALSE)*$C$5/1000))</f>
        <v>1.4234741225</v>
      </c>
      <c r="T20" s="42">
        <f>IF($C$37&lt;&gt;"Raw",IF($C$4="Average Premise",VLOOKUP(CONCATENATE($C$3,$J20),Lookup!$C$1:$R$193,15,FALSE),VLOOKUP(CONCATENATE($C$3,$J20),Lookup!$C$1:$R$193,15,FALSE)*$C$5/1000),IF($C$4="Average Premise",VLOOKUP(CONCATENATE($C$3,$J20),Lookup!$C$1:$R$193,10,FALSE),VLOOKUP(CONCATENATE($C$3,$J20),Lookup!$C$1:$R$193,10,FALSE)*$C$5/1000))</f>
        <v>1.6574455257000003</v>
      </c>
      <c r="U20" s="24">
        <f>Criteria!I4</f>
        <v>0</v>
      </c>
      <c r="Y20" s="31"/>
    </row>
    <row r="21" spans="10:26">
      <c r="J21" s="41">
        <v>16</v>
      </c>
      <c r="K21" s="42">
        <f>IF($C$4="Average Premise", VLOOKUP(CONCATENATE($C$3,$J21),Lookup!$C$1:$M$193,2,FALSE),  VLOOKUP(CONCATENATE($C$3,$J21),Lookup!$C$1:$M$193,2,FALSE)*$C$5/1000)</f>
        <v>3.4685536525000003</v>
      </c>
      <c r="L21" s="42">
        <f>IF($C$37&lt;&gt;"Raw",IF($C$4="Average Premise",VLOOKUP(CONCATENATE($C$3,$J21),Lookup!$C$1:$M$193,4,FALSE),VLOOKUP(CONCATENATE($C$3,$J21),Lookup!$C$1:$M$193,4,FALSE)*$C$5/1000),IF($C$4="Average Premise",VLOOKUP(CONCATENATE($C$3,$J21),Lookup!$C$1:$M$193,3,FALSE),VLOOKUP(CONCATENATE($C$3,$J21),Lookup!$C$1:$M$193,3,FALSE)*$C$5/1000))</f>
        <v>4.8421908300000007</v>
      </c>
      <c r="M21" s="42">
        <f t="shared" si="0"/>
        <v>1.3736371775000005</v>
      </c>
      <c r="N21" s="43">
        <f t="shared" si="1"/>
        <v>0.28368092578870963</v>
      </c>
      <c r="O21" s="45">
        <f>VLOOKUP(CONCATENATE($C$3,$J21),Lookup!$C$1:$M$193,5,FALSE)</f>
        <v>82.001900000000006</v>
      </c>
      <c r="P21" s="42">
        <f>IF($C$37&lt;&gt;"Raw",IF($C$4="Average Premise",VLOOKUP(CONCATENATE($C$3,$J21),Lookup!$C$1:$R$193,11,FALSE),VLOOKUP(CONCATENATE($C$3,$J21),Lookup!$C$1:$R$193,11,FALSE)*$C$5/1000),IF($C$4="Average Premise",VLOOKUP(CONCATENATE($C$3,$J21),Lookup!$C$1:$R$193,6,FALSE),VLOOKUP(CONCATENATE($C$3,$J21),Lookup!$C$1:$R$193,6,FALSE)*$C$5/1000))</f>
        <v>0.97391133310000011</v>
      </c>
      <c r="Q21" s="42">
        <f>IF($C$37&lt;&gt;"Raw",IF($C$4="Average Premise",VLOOKUP(CONCATENATE($C$3,$J21),Lookup!$C$1:$R$193,12,FALSE),VLOOKUP(CONCATENATE($C$3,$J21),Lookup!$C$1:$R$193,12,FALSE)*$C$5/1000),IF($C$4="Average Premise",VLOOKUP(CONCATENATE($C$3,$J21),Lookup!$C$1:$R$193,7,FALSE),VLOOKUP(CONCATENATE($C$3,$J21),Lookup!$C$1:$R$193,7,FALSE)*$C$5/1000))</f>
        <v>1.2100725282</v>
      </c>
      <c r="R21" s="42">
        <f>IF($C$37&lt;&gt;"Raw",IF($C$4="Average Premise",VLOOKUP(CONCATENATE($C$3,$J21),Lookup!$C$1:$R$193,13,FALSE),VLOOKUP(CONCATENATE($C$3,$J21),Lookup!$C$1:$R$193,13,FALSE)*$C$5/1000),IF($C$4="Average Premise",VLOOKUP(CONCATENATE($C$3,$J21),Lookup!$C$1:$R$193,8,FALSE),VLOOKUP(CONCATENATE($C$3,$J21),Lookup!$C$1:$R$193,8,FALSE)*$C$5/1000))</f>
        <v>1.3736368857999999</v>
      </c>
      <c r="S21" s="42">
        <f>IF($C$37&lt;&gt;"Raw",IF($C$4="Average Premise",VLOOKUP(CONCATENATE($C$3,$J21),Lookup!$C$1:$R$193,14,FALSE),VLOOKUP(CONCATENATE($C$3,$J21),Lookup!$C$1:QM$193,14,FALSE)*$C$5/1000),IF($C$4="Average Premise",VLOOKUP(CONCATENATE($C$3,$J21),Lookup!$C$1:$R$193,9,FALSE),VLOOKUP(CONCATENATE($C$3,$J21),Lookup!$C$1:$R$193,9,FALSE)*$C$5/1000))</f>
        <v>1.5372015350999997</v>
      </c>
      <c r="T21" s="42">
        <f>IF($C$37&lt;&gt;"Raw",IF($C$4="Average Premise",VLOOKUP(CONCATENATE($C$3,$J21),Lookup!$C$1:$R$193,15,FALSE),VLOOKUP(CONCATENATE($C$3,$J21),Lookup!$C$1:$R$193,15,FALSE)*$C$5/1000),IF($C$4="Average Premise",VLOOKUP(CONCATENATE($C$3,$J21),Lookup!$C$1:$R$193,10,FALSE),VLOOKUP(CONCATENATE($C$3,$J21),Lookup!$C$1:$R$193,10,FALSE)*$C$5/1000))</f>
        <v>1.7733624385</v>
      </c>
      <c r="U21" s="24">
        <f>Criteria!I5</f>
        <v>0</v>
      </c>
    </row>
    <row r="22" spans="10:26">
      <c r="J22" s="41">
        <v>17</v>
      </c>
      <c r="K22" s="42">
        <f>IF($C$4="Average Premise", VLOOKUP(CONCATENATE($C$3,$J22),Lookup!$C$1:$M$193,2,FALSE),  VLOOKUP(CONCATENATE($C$3,$J22),Lookup!$C$1:$M$193,2,FALSE)*$C$5/1000)</f>
        <v>3.8574072545</v>
      </c>
      <c r="L22" s="42">
        <f>IF($C$37&lt;&gt;"Raw",IF($C$4="Average Premise",VLOOKUP(CONCATENATE($C$3,$J22),Lookup!$C$1:$M$193,4,FALSE),VLOOKUP(CONCATENATE($C$3,$J22),Lookup!$C$1:$M$193,4,FALSE)*$C$5/1000),IF($C$4="Average Premise",VLOOKUP(CONCATENATE($C$3,$J22),Lookup!$C$1:$M$193,3,FALSE),VLOOKUP(CONCATENATE($C$3,$J22),Lookup!$C$1:$M$193,3,FALSE)*$C$5/1000))</f>
        <v>5.0302264840000008</v>
      </c>
      <c r="M22" s="42">
        <f t="shared" si="0"/>
        <v>1.1728192295000008</v>
      </c>
      <c r="N22" s="43">
        <f t="shared" si="1"/>
        <v>0.23315435860203718</v>
      </c>
      <c r="O22" s="45">
        <f>VLOOKUP(CONCATENATE($C$3,$J22),Lookup!$C$1:$M$193,5,FALSE)</f>
        <v>80.587699999999998</v>
      </c>
      <c r="P22" s="42">
        <f>IF($C$37&lt;&gt;"Raw",IF($C$4="Average Premise",VLOOKUP(CONCATENATE($C$3,$J22),Lookup!$C$1:$R$193,11,FALSE),VLOOKUP(CONCATENATE($C$3,$J22),Lookup!$C$1:$R$193,11,FALSE)*$C$5/1000),IF($C$4="Average Premise",VLOOKUP(CONCATENATE($C$3,$J22),Lookup!$C$1:$R$193,6,FALSE),VLOOKUP(CONCATENATE($C$3,$J22),Lookup!$C$1:$R$193,6,FALSE)*$C$5/1000))</f>
        <v>0.77675713709999994</v>
      </c>
      <c r="Q22" s="42">
        <f>IF($C$37&lt;&gt;"Raw",IF($C$4="Average Premise",VLOOKUP(CONCATENATE($C$3,$J22),Lookup!$C$1:$R$193,12,FALSE),VLOOKUP(CONCATENATE($C$3,$J22),Lookup!$C$1:$R$193,12,FALSE)*$C$5/1000),IF($C$4="Average Premise",VLOOKUP(CONCATENATE($C$3,$J22),Lookup!$C$1:$R$193,7,FALSE),VLOOKUP(CONCATENATE($C$3,$J22),Lookup!$C$1:$R$193,7,FALSE)*$C$5/1000))</f>
        <v>1.0107542099</v>
      </c>
      <c r="R22" s="42">
        <f>IF($C$37&lt;&gt;"Raw",IF($C$4="Average Premise",VLOOKUP(CONCATENATE($C$3,$J22),Lookup!$C$1:$R$193,13,FALSE),VLOOKUP(CONCATENATE($C$3,$J22),Lookup!$C$1:$R$193,13,FALSE)*$C$5/1000),IF($C$4="Average Premise",VLOOKUP(CONCATENATE($C$3,$J22),Lookup!$C$1:$R$193,8,FALSE),VLOOKUP(CONCATENATE($C$3,$J22),Lookup!$C$1:$R$193,8,FALSE)*$C$5/1000))</f>
        <v>1.1728201046000002</v>
      </c>
      <c r="S22" s="42">
        <f>IF($C$37&lt;&gt;"Raw",IF($C$4="Average Premise",VLOOKUP(CONCATENATE($C$3,$J22),Lookup!$C$1:$R$193,14,FALSE),VLOOKUP(CONCATENATE($C$3,$J22),Lookup!$C$1:QM$193,14,FALSE)*$C$5/1000),IF($C$4="Average Premise",VLOOKUP(CONCATENATE($C$3,$J22),Lookup!$C$1:$R$193,9,FALSE),VLOOKUP(CONCATENATE($C$3,$J22),Lookup!$C$1:$R$193,9,FALSE)*$C$5/1000))</f>
        <v>1.3348857076</v>
      </c>
      <c r="T22" s="42">
        <f>IF($C$37&lt;&gt;"Raw",IF($C$4="Average Premise",VLOOKUP(CONCATENATE($C$3,$J22),Lookup!$C$1:$R$193,15,FALSE),VLOOKUP(CONCATENATE($C$3,$J22),Lookup!$C$1:$R$193,15,FALSE)*$C$5/1000),IF($C$4="Average Premise",VLOOKUP(CONCATENATE($C$3,$J22),Lookup!$C$1:$R$193,10,FALSE),VLOOKUP(CONCATENATE($C$3,$J22),Lookup!$C$1:$R$193,10,FALSE)*$C$5/1000))</f>
        <v>1.5688827804000001</v>
      </c>
      <c r="U22" s="24">
        <f>Criteria!I6</f>
        <v>0</v>
      </c>
      <c r="V22" s="31"/>
      <c r="W22" s="31"/>
      <c r="Y22" s="31"/>
      <c r="Z22" s="32"/>
    </row>
    <row r="23" spans="10:26">
      <c r="J23" s="41">
        <v>18</v>
      </c>
      <c r="K23" s="42">
        <f>IF($C$4="Average Premise", VLOOKUP(CONCATENATE($C$3,$J23),Lookup!$C$1:$M$193,2,FALSE),  VLOOKUP(CONCATENATE($C$3,$J23),Lookup!$C$1:$M$193,2,FALSE)*$C$5/1000)</f>
        <v>4.1357377684000003</v>
      </c>
      <c r="L23" s="42">
        <f>IF($C$37&lt;&gt;"Raw",IF($C$4="Average Premise",VLOOKUP(CONCATENATE($C$3,$J23),Lookup!$C$1:$M$193,4,FALSE),VLOOKUP(CONCATENATE($C$3,$J23),Lookup!$C$1:$M$193,4,FALSE)*$C$5/1000),IF($C$4="Average Premise",VLOOKUP(CONCATENATE($C$3,$J23),Lookup!$C$1:$M$193,3,FALSE),VLOOKUP(CONCATENATE($C$3,$J23),Lookup!$C$1:$M$193,3,FALSE)*$C$5/1000))</f>
        <v>5.1682501729999997</v>
      </c>
      <c r="M23" s="42">
        <f t="shared" si="0"/>
        <v>1.0325124045999994</v>
      </c>
      <c r="N23" s="43">
        <f t="shared" si="1"/>
        <v>0.19977988101157645</v>
      </c>
      <c r="O23" s="45">
        <f>VLOOKUP(CONCATENATE($C$3,$J23),Lookup!$C$1:$M$193,5,FALSE)</f>
        <v>79.085099999999997</v>
      </c>
      <c r="P23" s="42">
        <f>IF($C$37&lt;&gt;"Raw",IF($C$4="Average Premise",VLOOKUP(CONCATENATE($C$3,$J23),Lookup!$C$1:$R$193,11,FALSE),VLOOKUP(CONCATENATE($C$3,$J23),Lookup!$C$1:$R$193,11,FALSE)*$C$5/1000),IF($C$4="Average Premise",VLOOKUP(CONCATENATE($C$3,$J23),Lookup!$C$1:$R$193,6,FALSE),VLOOKUP(CONCATENATE($C$3,$J23),Lookup!$C$1:$R$193,6,FALSE)*$C$5/1000))</f>
        <v>0.64922239670000004</v>
      </c>
      <c r="Q23" s="42">
        <f>IF($C$37&lt;&gt;"Raw",IF($C$4="Average Premise",VLOOKUP(CONCATENATE($C$3,$J23),Lookup!$C$1:$R$193,12,FALSE),VLOOKUP(CONCATENATE($C$3,$J23),Lookup!$C$1:$R$193,12,FALSE)*$C$5/1000),IF($C$4="Average Premise",VLOOKUP(CONCATENATE($C$3,$J23),Lookup!$C$1:$R$193,7,FALSE),VLOOKUP(CONCATENATE($C$3,$J23),Lookup!$C$1:$R$193,7,FALSE)*$C$5/1000))</f>
        <v>0.87567260710000006</v>
      </c>
      <c r="R23" s="42">
        <f>IF($C$37&lt;&gt;"Raw",IF($C$4="Average Premise",VLOOKUP(CONCATENATE($C$3,$J23),Lookup!$C$1:$R$193,13,FALSE),VLOOKUP(CONCATENATE($C$3,$J23),Lookup!$C$1:$R$193,13,FALSE)*$C$5/1000),IF($C$4="Average Premise",VLOOKUP(CONCATENATE($C$3,$J23),Lookup!$C$1:$R$193,8,FALSE),VLOOKUP(CONCATENATE($C$3,$J23),Lookup!$C$1:$R$193,8,FALSE)*$C$5/1000))</f>
        <v>1.0325115295</v>
      </c>
      <c r="S23" s="42">
        <f>IF($C$37&lt;&gt;"Raw",IF($C$4="Average Premise",VLOOKUP(CONCATENATE($C$3,$J23),Lookup!$C$1:$R$193,14,FALSE),VLOOKUP(CONCATENATE($C$3,$J23),Lookup!$C$1:QM$193,14,FALSE)*$C$5/1000),IF($C$4="Average Premise",VLOOKUP(CONCATENATE($C$3,$J23),Lookup!$C$1:$R$193,9,FALSE),VLOOKUP(CONCATENATE($C$3,$J23),Lookup!$C$1:$R$193,9,FALSE)*$C$5/1000))</f>
        <v>1.1893504519</v>
      </c>
      <c r="T23" s="42">
        <f>IF($C$37&lt;&gt;"Raw",IF($C$4="Average Premise",VLOOKUP(CONCATENATE($C$3,$J23),Lookup!$C$1:$R$193,15,FALSE),VLOOKUP(CONCATENATE($C$3,$J23),Lookup!$C$1:$R$193,15,FALSE)*$C$5/1000),IF($C$4="Average Premise",VLOOKUP(CONCATENATE($C$3,$J23),Lookup!$C$1:$R$193,10,FALSE),VLOOKUP(CONCATENATE($C$3,$J23),Lookup!$C$1:$R$193,10,FALSE)*$C$5/1000))</f>
        <v>1.4158006623000001</v>
      </c>
      <c r="U23" s="24">
        <f>Criteria!I7</f>
        <v>0</v>
      </c>
      <c r="Y23" s="31"/>
      <c r="Z23" s="32"/>
    </row>
    <row r="24" spans="10:26">
      <c r="J24" s="36">
        <v>19</v>
      </c>
      <c r="K24" s="37">
        <f>IF($C$4="Average Premise", VLOOKUP(CONCATENATE($C$3,$J24),Lookup!$C$1:$M$193,2,FALSE),  VLOOKUP(CONCATENATE($C$3,$J24),Lookup!$C$1:$M$193,2,FALSE)*$C$5/1000)</f>
        <v>4.9765778951000001</v>
      </c>
      <c r="L24" s="37">
        <f>IF($C$37&lt;&gt;"Raw",IF($C$4="Average Premise",VLOOKUP(CONCATENATE($C$3,$J24),Lookup!$C$1:$M$193,4,FALSE),VLOOKUP(CONCATENATE($C$3,$J24),Lookup!$C$1:$M$193,4,FALSE)*$C$5/1000),IF($C$4="Average Premise",VLOOKUP(CONCATENATE($C$3,$J24),Lookup!$C$1:$M$193,3,FALSE),VLOOKUP(CONCATENATE($C$3,$J24),Lookup!$C$1:$M$193,3,FALSE)*$C$5/1000))</f>
        <v>5.5946338969999996</v>
      </c>
      <c r="M24" s="37">
        <f t="shared" si="0"/>
        <v>0.61805600189999943</v>
      </c>
      <c r="N24" s="38">
        <f t="shared" si="1"/>
        <v>0.1104730020370803</v>
      </c>
      <c r="O24" s="39">
        <f>VLOOKUP(CONCATENATE($C$3,$J24),Lookup!$C$1:$M$193,5,FALSE)</f>
        <v>75.511200000000002</v>
      </c>
      <c r="P24" s="40">
        <f>IF($C$37&lt;&gt;"Raw",IF($C$4="Average Premise",VLOOKUP(CONCATENATE($C$3,$J24),Lookup!$C$1:$R$193,11,FALSE),VLOOKUP(CONCATENATE($C$3,$J24),Lookup!$C$1:$R$193,11,FALSE)*$C$5/1000),IF($C$4="Average Premise",VLOOKUP(CONCATENATE($C$3,$J24),Lookup!$C$1:$R$193,6,FALSE),VLOOKUP(CONCATENATE($C$3,$J24),Lookup!$C$1:$R$193,6,FALSE)*$C$5/1000))</f>
        <v>0.21570077370000001</v>
      </c>
      <c r="Q24" s="40">
        <f>IF($C$37&lt;&gt;"Raw",IF($C$4="Average Premise",VLOOKUP(CONCATENATE($C$3,$J24),Lookup!$C$1:$R$193,12,FALSE),VLOOKUP(CONCATENATE($C$3,$J24),Lookup!$C$1:$R$193,12,FALSE)*$C$5/1000),IF($C$4="Average Premise",VLOOKUP(CONCATENATE($C$3,$J24),Lookup!$C$1:$R$193,7,FALSE),VLOOKUP(CONCATENATE($C$3,$J24),Lookup!$C$1:$R$193,7,FALSE)*$C$5/1000))</f>
        <v>0.4534161464</v>
      </c>
      <c r="R24" s="40">
        <f>IF($C$37&lt;&gt;"Raw",IF($C$4="Average Premise",VLOOKUP(CONCATENATE($C$3,$J24),Lookup!$C$1:$R$193,13,FALSE),VLOOKUP(CONCATENATE($C$3,$J24),Lookup!$C$1:$R$193,13,FALSE)*$C$5/1000),IF($C$4="Average Premise",VLOOKUP(CONCATENATE($C$3,$J24),Lookup!$C$1:$R$193,8,FALSE),VLOOKUP(CONCATENATE($C$3,$J24),Lookup!$C$1:$R$193,8,FALSE)*$C$5/1000))</f>
        <v>0.618056877</v>
      </c>
      <c r="S24" s="40">
        <f>IF($C$37&lt;&gt;"Raw",IF($C$4="Average Premise",VLOOKUP(CONCATENATE($C$3,$J24),Lookup!$C$1:$R$193,14,FALSE),VLOOKUP(CONCATENATE($C$3,$J24),Lookup!$C$1:QM$193,14,FALSE)*$C$5/1000),IF($C$4="Average Premise",VLOOKUP(CONCATENATE($C$3,$J24),Lookup!$C$1:$R$193,9,FALSE),VLOOKUP(CONCATENATE($C$3,$J24),Lookup!$C$1:$R$193,9,FALSE)*$C$5/1000))</f>
        <v>0.78269789929999989</v>
      </c>
      <c r="T24" s="40">
        <f>IF($C$37&lt;&gt;"Raw",IF($C$4="Average Premise",VLOOKUP(CONCATENATE($C$3,$J24),Lookup!$C$1:$R$193,15,FALSE),VLOOKUP(CONCATENATE($C$3,$J24),Lookup!$C$1:$R$193,15,FALSE)*$C$5/1000),IF($C$4="Average Premise",VLOOKUP(CONCATENATE($C$3,$J24),Lookup!$C$1:$R$193,10,FALSE),VLOOKUP(CONCATENATE($C$3,$J24),Lookup!$C$1:$R$193,10,FALSE)*$C$5/1000))</f>
        <v>1.0204132720000001</v>
      </c>
      <c r="Y24" s="31"/>
      <c r="Z24" s="32"/>
    </row>
    <row r="25" spans="10:26">
      <c r="J25" s="36">
        <v>20</v>
      </c>
      <c r="K25" s="37">
        <f>IF($C$4="Average Premise", VLOOKUP(CONCATENATE($C$3,$J25),Lookup!$C$1:$M$193,2,FALSE),  VLOOKUP(CONCATENATE($C$3,$J25),Lookup!$C$1:$M$193,2,FALSE)*$C$5/1000)</f>
        <v>4.9617359074000005</v>
      </c>
      <c r="L25" s="37">
        <f>IF($C$37&lt;&gt;"Raw",IF($C$4="Average Premise",VLOOKUP(CONCATENATE($C$3,$J25),Lookup!$C$1:$M$193,4,FALSE),VLOOKUP(CONCATENATE($C$3,$J25),Lookup!$C$1:$M$193,4,FALSE)*$C$5/1000),IF($C$4="Average Premise",VLOOKUP(CONCATENATE($C$3,$J25),Lookup!$C$1:$M$193,3,FALSE),VLOOKUP(CONCATENATE($C$3,$J25),Lookup!$C$1:$M$193,3,FALSE)*$C$5/1000))</f>
        <v>5.1435898550000001</v>
      </c>
      <c r="M25" s="37">
        <f t="shared" si="0"/>
        <v>0.18185394759999962</v>
      </c>
      <c r="N25" s="38">
        <f t="shared" si="1"/>
        <v>3.5355452655934913E-2</v>
      </c>
      <c r="O25" s="39">
        <f>VLOOKUP(CONCATENATE($C$3,$J25),Lookup!$C$1:$M$193,5,FALSE)</f>
        <v>72.742500000000007</v>
      </c>
      <c r="P25" s="40">
        <f>IF($C$37&lt;&gt;"Raw",IF($C$4="Average Premise",VLOOKUP(CONCATENATE($C$3,$J25),Lookup!$C$1:$R$193,11,FALSE),VLOOKUP(CONCATENATE($C$3,$J25),Lookup!$C$1:$R$193,11,FALSE)*$C$5/1000),IF($C$4="Average Premise",VLOOKUP(CONCATENATE($C$3,$J25),Lookup!$C$1:$R$193,6,FALSE),VLOOKUP(CONCATENATE($C$3,$J25),Lookup!$C$1:$R$193,6,FALSE)*$C$5/1000))</f>
        <v>-0.18651473020000001</v>
      </c>
      <c r="Q25" s="40">
        <f>IF($C$37&lt;&gt;"Raw",IF($C$4="Average Premise",VLOOKUP(CONCATENATE($C$3,$J25),Lookup!$C$1:$R$193,12,FALSE),VLOOKUP(CONCATENATE($C$3,$J25),Lookup!$C$1:$R$193,12,FALSE)*$C$5/1000),IF($C$4="Average Premise",VLOOKUP(CONCATENATE($C$3,$J25),Lookup!$C$1:$R$193,7,FALSE),VLOOKUP(CONCATENATE($C$3,$J25),Lookup!$C$1:$R$193,7,FALSE)*$C$5/1000))</f>
        <v>3.1120306200000003E-2</v>
      </c>
      <c r="R25" s="40">
        <f>IF($C$37&lt;&gt;"Raw",IF($C$4="Average Premise",VLOOKUP(CONCATENATE($C$3,$J25),Lookup!$C$1:$R$193,13,FALSE),VLOOKUP(CONCATENATE($C$3,$J25),Lookup!$C$1:$R$193,13,FALSE)*$C$5/1000),IF($C$4="Average Premise",VLOOKUP(CONCATENATE($C$3,$J25),Lookup!$C$1:$R$193,8,FALSE),VLOOKUP(CONCATENATE($C$3,$J25),Lookup!$C$1:$R$193,8,FALSE)*$C$5/1000))</f>
        <v>0.18185365589999999</v>
      </c>
      <c r="S25" s="40">
        <f>IF($C$37&lt;&gt;"Raw",IF($C$4="Average Premise",VLOOKUP(CONCATENATE($C$3,$J25),Lookup!$C$1:$R$193,14,FALSE),VLOOKUP(CONCATENATE($C$3,$J25),Lookup!$C$1:QM$193,14,FALSE)*$C$5/1000),IF($C$4="Average Premise",VLOOKUP(CONCATENATE($C$3,$J25),Lookup!$C$1:$R$193,9,FALSE),VLOOKUP(CONCATENATE($C$3,$J25),Lookup!$C$1:$R$193,9,FALSE)*$C$5/1000))</f>
        <v>0.33258700559999999</v>
      </c>
      <c r="T25" s="40">
        <f>IF($C$37&lt;&gt;"Raw",IF($C$4="Average Premise",VLOOKUP(CONCATENATE($C$3,$J25),Lookup!$C$1:$R$193,15,FALSE),VLOOKUP(CONCATENATE($C$3,$J25),Lookup!$C$1:$R$193,15,FALSE)*$C$5/1000),IF($C$4="Average Premise",VLOOKUP(CONCATENATE($C$3,$J25),Lookup!$C$1:$R$193,10,FALSE),VLOOKUP(CONCATENATE($C$3,$J25),Lookup!$C$1:$R$193,10,FALSE)*$C$5/1000))</f>
        <v>0.55022175030000009</v>
      </c>
      <c r="Y25" s="31"/>
      <c r="Z25" s="32"/>
    </row>
    <row r="26" spans="10:26">
      <c r="J26" s="36">
        <v>21</v>
      </c>
      <c r="K26" s="37">
        <f>IF($C$4="Average Premise", VLOOKUP(CONCATENATE($C$3,$J26),Lookup!$C$1:$M$193,2,FALSE),  VLOOKUP(CONCATENATE($C$3,$J26),Lookup!$C$1:$M$193,2,FALSE)*$C$5/1000)</f>
        <v>5.1026681371000002</v>
      </c>
      <c r="L26" s="37">
        <f>IF($C$37&lt;&gt;"Raw",IF($C$4="Average Premise",VLOOKUP(CONCATENATE($C$3,$J26),Lookup!$C$1:$M$193,4,FALSE),VLOOKUP(CONCATENATE($C$3,$J26),Lookup!$C$1:$M$193,4,FALSE)*$C$5/1000),IF($C$4="Average Premise",VLOOKUP(CONCATENATE($C$3,$J26),Lookup!$C$1:$M$193,3,FALSE),VLOOKUP(CONCATENATE($C$3,$J26),Lookup!$C$1:$M$193,3,FALSE)*$C$5/1000))</f>
        <v>5.1142827560000006</v>
      </c>
      <c r="M26" s="37">
        <f t="shared" si="0"/>
        <v>1.1614618900000373E-2</v>
      </c>
      <c r="N26" s="38">
        <f t="shared" si="1"/>
        <v>2.2710161823521146E-3</v>
      </c>
      <c r="O26" s="39">
        <f>VLOOKUP(CONCATENATE($C$3,$J26),Lookup!$C$1:$M$193,5,FALSE)</f>
        <v>71.644900000000007</v>
      </c>
      <c r="P26" s="40">
        <f>IF($C$37&lt;&gt;"Raw",IF($C$4="Average Premise",VLOOKUP(CONCATENATE($C$3,$J26),Lookup!$C$1:$R$193,11,FALSE),VLOOKUP(CONCATENATE($C$3,$J26),Lookup!$C$1:$R$193,11,FALSE)*$C$5/1000),IF($C$4="Average Premise",VLOOKUP(CONCATENATE($C$3,$J26),Lookup!$C$1:$R$193,6,FALSE),VLOOKUP(CONCATENATE($C$3,$J26),Lookup!$C$1:$R$193,6,FALSE)*$C$5/1000))</f>
        <v>-0.33468812069999998</v>
      </c>
      <c r="Q26" s="40">
        <f>IF($C$37&lt;&gt;"Raw",IF($C$4="Average Premise",VLOOKUP(CONCATENATE($C$3,$J26),Lookup!$C$1:$R$193,12,FALSE),VLOOKUP(CONCATENATE($C$3,$J26),Lookup!$C$1:$R$193,12,FALSE)*$C$5/1000),IF($C$4="Average Premise",VLOOKUP(CONCATENATE($C$3,$J26),Lookup!$C$1:$R$193,7,FALSE),VLOOKUP(CONCATENATE($C$3,$J26),Lookup!$C$1:$R$193,7,FALSE)*$C$5/1000))</f>
        <v>-0.13009003239999997</v>
      </c>
      <c r="R26" s="40">
        <f>IF($C$37&lt;&gt;"Raw",IF($C$4="Average Premise",VLOOKUP(CONCATENATE($C$3,$J26),Lookup!$C$1:$R$193,13,FALSE),VLOOKUP(CONCATENATE($C$3,$J26),Lookup!$C$1:$R$193,13,FALSE)*$C$5/1000),IF($C$4="Average Premise",VLOOKUP(CONCATENATE($C$3,$J26),Lookup!$C$1:$R$193,8,FALSE),VLOOKUP(CONCATENATE($C$3,$J26),Lookup!$C$1:$R$193,8,FALSE)*$C$5/1000))</f>
        <v>1.1613743800000001E-2</v>
      </c>
      <c r="S26" s="40">
        <f>IF($C$37&lt;&gt;"Raw",IF($C$4="Average Premise",VLOOKUP(CONCATENATE($C$3,$J26),Lookup!$C$1:$R$193,14,FALSE),VLOOKUP(CONCATENATE($C$3,$J26),Lookup!$C$1:QM$193,14,FALSE)*$C$5/1000),IF($C$4="Average Premise",VLOOKUP(CONCATENATE($C$3,$J26),Lookup!$C$1:$R$193,9,FALSE),VLOOKUP(CONCATENATE($C$3,$J26),Lookup!$C$1:$R$193,9,FALSE)*$C$5/1000))</f>
        <v>0.15331752000000001</v>
      </c>
      <c r="T26" s="40">
        <f>IF($C$37&lt;&gt;"Raw",IF($C$4="Average Premise",VLOOKUP(CONCATENATE($C$3,$J26),Lookup!$C$1:$R$193,15,FALSE),VLOOKUP(CONCATENATE($C$3,$J26),Lookup!$C$1:$R$193,15,FALSE)*$C$5/1000),IF($C$4="Average Premise",VLOOKUP(CONCATENATE($C$3,$J26),Lookup!$C$1:$R$193,10,FALSE),VLOOKUP(CONCATENATE($C$3,$J26),Lookup!$C$1:$R$193,10,FALSE)*$C$5/1000))</f>
        <v>0.35791531659999998</v>
      </c>
      <c r="Y26" s="31"/>
      <c r="Z26" s="32"/>
    </row>
    <row r="27" spans="10:26">
      <c r="J27" s="36">
        <v>22</v>
      </c>
      <c r="K27" s="37">
        <f>IF($C$4="Average Premise", VLOOKUP(CONCATENATE($C$3,$J27),Lookup!$C$1:$M$193,2,FALSE),  VLOOKUP(CONCATENATE($C$3,$J27),Lookup!$C$1:$M$193,2,FALSE)*$C$5/1000)</f>
        <v>4.8447119930999998</v>
      </c>
      <c r="L27" s="37">
        <f>IF($C$37&lt;&gt;"Raw",IF($C$4="Average Premise",VLOOKUP(CONCATENATE($C$3,$J27),Lookup!$C$1:$M$193,4,FALSE),VLOOKUP(CONCATENATE($C$3,$J27),Lookup!$C$1:$M$193,4,FALSE)*$C$5/1000),IF($C$4="Average Premise",VLOOKUP(CONCATENATE($C$3,$J27),Lookup!$C$1:$M$193,3,FALSE),VLOOKUP(CONCATENATE($C$3,$J27),Lookup!$C$1:$M$193,3,FALSE)*$C$5/1000))</f>
        <v>4.6476006769999998</v>
      </c>
      <c r="M27" s="37">
        <f t="shared" si="0"/>
        <v>-0.19711131609999999</v>
      </c>
      <c r="N27" s="38">
        <f t="shared" si="1"/>
        <v>-4.2411413931378081E-2</v>
      </c>
      <c r="O27" s="39">
        <f>VLOOKUP(CONCATENATE($C$3,$J27),Lookup!$C$1:$M$193,5,FALSE)</f>
        <v>70.751099999999994</v>
      </c>
      <c r="P27" s="40">
        <f>IF($C$37&lt;&gt;"Raw",IF($C$4="Average Premise",VLOOKUP(CONCATENATE($C$3,$J27),Lookup!$C$1:$R$193,11,FALSE),VLOOKUP(CONCATENATE($C$3,$J27),Lookup!$C$1:$R$193,11,FALSE)*$C$5/1000),IF($C$4="Average Premise",VLOOKUP(CONCATENATE($C$3,$J27),Lookup!$C$1:$R$193,6,FALSE),VLOOKUP(CONCATENATE($C$3,$J27),Lookup!$C$1:$R$193,6,FALSE)*$C$5/1000))</f>
        <v>-0.51220507269999993</v>
      </c>
      <c r="Q27" s="40">
        <f>IF($C$37&lt;&gt;"Raw",IF($C$4="Average Premise",VLOOKUP(CONCATENATE($C$3,$J27),Lookup!$C$1:$R$193,12,FALSE),VLOOKUP(CONCATENATE($C$3,$J27),Lookup!$C$1:$R$193,12,FALSE)*$C$5/1000),IF($C$4="Average Premise",VLOOKUP(CONCATENATE($C$3,$J27),Lookup!$C$1:$R$193,7,FALSE),VLOOKUP(CONCATENATE($C$3,$J27),Lookup!$C$1:$R$193,7,FALSE)*$C$5/1000))</f>
        <v>-0.32604534139999997</v>
      </c>
      <c r="R27" s="40">
        <f>IF($C$37&lt;&gt;"Raw",IF($C$4="Average Premise",VLOOKUP(CONCATENATE($C$3,$J27),Lookup!$C$1:$R$193,13,FALSE),VLOOKUP(CONCATENATE($C$3,$J27),Lookup!$C$1:$R$193,13,FALSE)*$C$5/1000),IF($C$4="Average Premise",VLOOKUP(CONCATENATE($C$3,$J27),Lookup!$C$1:$R$193,8,FALSE),VLOOKUP(CONCATENATE($C$3,$J27),Lookup!$C$1:$R$193,8,FALSE)*$C$5/1000))</f>
        <v>-0.19711189949999999</v>
      </c>
      <c r="S27" s="40">
        <f>IF($C$37&lt;&gt;"Raw",IF($C$4="Average Premise",VLOOKUP(CONCATENATE($C$3,$J27),Lookup!$C$1:$R$193,14,FALSE),VLOOKUP(CONCATENATE($C$3,$J27),Lookup!$C$1:QM$193,14,FALSE)*$C$5/1000),IF($C$4="Average Premise",VLOOKUP(CONCATENATE($C$3,$J27),Lookup!$C$1:$R$193,9,FALSE),VLOOKUP(CONCATENATE($C$3,$J27),Lookup!$C$1:$R$193,9,FALSE)*$C$5/1000))</f>
        <v>-6.817816589999999E-2</v>
      </c>
      <c r="T27" s="40">
        <f>IF($C$37&lt;&gt;"Raw",IF($C$4="Average Premise",VLOOKUP(CONCATENATE($C$3,$J27),Lookup!$C$1:$R$193,15,FALSE),VLOOKUP(CONCATENATE($C$3,$J27),Lookup!$C$1:$R$193,15,FALSE)*$C$5/1000),IF($C$4="Average Premise",VLOOKUP(CONCATENATE($C$3,$J27),Lookup!$C$1:$R$193,10,FALSE),VLOOKUP(CONCATENATE($C$3,$J27),Lookup!$C$1:$R$193,10,FALSE)*$C$5/1000))</f>
        <v>0.1179815654</v>
      </c>
    </row>
    <row r="28" spans="10:26">
      <c r="J28" s="36">
        <v>23</v>
      </c>
      <c r="K28" s="37">
        <f>IF($C$4="Average Premise", VLOOKUP(CONCATENATE($C$3,$J28),Lookup!$C$1:$M$193,2,FALSE),  VLOOKUP(CONCATENATE($C$3,$J28),Lookup!$C$1:$M$193,2,FALSE)*$C$5/1000)</f>
        <v>3.9706880743999999</v>
      </c>
      <c r="L28" s="37">
        <f>IF($C$37&lt;&gt;"Raw",IF($C$4="Average Premise",VLOOKUP(CONCATENATE($C$3,$J28),Lookup!$C$1:$M$193,4,FALSE),VLOOKUP(CONCATENATE($C$3,$J28),Lookup!$C$1:$M$193,4,FALSE)*$C$5/1000),IF($C$4="Average Premise",VLOOKUP(CONCATENATE($C$3,$J28),Lookup!$C$1:$M$193,3,FALSE),VLOOKUP(CONCATENATE($C$3,$J28),Lookup!$C$1:$M$193,3,FALSE)*$C$5/1000))</f>
        <v>3.9125400129999997</v>
      </c>
      <c r="M28" s="37">
        <f t="shared" si="0"/>
        <v>-5.8148061400000284E-2</v>
      </c>
      <c r="N28" s="38">
        <f t="shared" si="1"/>
        <v>-1.4861972326620213E-2</v>
      </c>
      <c r="O28" s="39">
        <f>VLOOKUP(CONCATENATE($C$3,$J28),Lookup!$C$1:$M$193,5,FALSE)</f>
        <v>69.666499999999999</v>
      </c>
      <c r="P28" s="40">
        <f>IF($C$37&lt;&gt;"Raw",IF($C$4="Average Premise",VLOOKUP(CONCATENATE($C$3,$J28),Lookup!$C$1:$R$193,11,FALSE),VLOOKUP(CONCATENATE($C$3,$J28),Lookup!$C$1:$R$193,11,FALSE)*$C$5/1000),IF($C$4="Average Premise",VLOOKUP(CONCATENATE($C$3,$J28),Lookup!$C$1:$R$193,6,FALSE),VLOOKUP(CONCATENATE($C$3,$J28),Lookup!$C$1:$R$193,6,FALSE)*$C$5/1000))</f>
        <v>-0.32705053960000002</v>
      </c>
      <c r="Q28" s="40">
        <f>IF($C$37&lt;&gt;"Raw",IF($C$4="Average Premise",VLOOKUP(CONCATENATE($C$3,$J28),Lookup!$C$1:$R$193,12,FALSE),VLOOKUP(CONCATENATE($C$3,$J28),Lookup!$C$1:$R$193,12,FALSE)*$C$5/1000),IF($C$4="Average Premise",VLOOKUP(CONCATENATE($C$3,$J28),Lookup!$C$1:$R$193,7,FALSE),VLOOKUP(CONCATENATE($C$3,$J28),Lookup!$C$1:$R$193,7,FALSE)*$C$5/1000))</f>
        <v>-0.16818051009999999</v>
      </c>
      <c r="R28" s="40">
        <f>IF($C$37&lt;&gt;"Raw",IF($C$4="Average Premise",VLOOKUP(CONCATENATE($C$3,$J28),Lookup!$C$1:$R$193,13,FALSE),VLOOKUP(CONCATENATE($C$3,$J28),Lookup!$C$1:$R$193,13,FALSE)*$C$5/1000),IF($C$4="Average Premise",VLOOKUP(CONCATENATE($C$3,$J28),Lookup!$C$1:$R$193,8,FALSE),VLOOKUP(CONCATENATE($C$3,$J28),Lookup!$C$1:$R$193,8,FALSE)*$C$5/1000))</f>
        <v>-5.8147769699999997E-2</v>
      </c>
      <c r="S28" s="40">
        <f>IF($C$37&lt;&gt;"Raw",IF($C$4="Average Premise",VLOOKUP(CONCATENATE($C$3,$J28),Lookup!$C$1:$R$193,14,FALSE),VLOOKUP(CONCATENATE($C$3,$J28),Lookup!$C$1:QM$193,14,FALSE)*$C$5/1000),IF($C$4="Average Premise",VLOOKUP(CONCATENATE($C$3,$J28),Lookup!$C$1:$R$193,9,FALSE),VLOOKUP(CONCATENATE($C$3,$J28),Lookup!$C$1:$R$193,9,FALSE)*$C$5/1000))</f>
        <v>5.1884970700000005E-2</v>
      </c>
      <c r="T28" s="40">
        <f>IF($C$37&lt;&gt;"Raw",IF($C$4="Average Premise",VLOOKUP(CONCATENATE($C$3,$J28),Lookup!$C$1:$R$193,15,FALSE),VLOOKUP(CONCATENATE($C$3,$J28),Lookup!$C$1:$R$193,15,FALSE)*$C$5/1000),IF($C$4="Average Premise",VLOOKUP(CONCATENATE($C$3,$J28),Lookup!$C$1:$R$193,10,FALSE),VLOOKUP(CONCATENATE($C$3,$J28),Lookup!$C$1:$R$193,10,FALSE)*$C$5/1000))</f>
        <v>0.2107547085</v>
      </c>
    </row>
    <row r="29" spans="10:26">
      <c r="J29" s="36">
        <v>24</v>
      </c>
      <c r="K29" s="37">
        <f>IF($C$4="Average Premise", VLOOKUP(CONCATENATE($C$3,$J29),Lookup!$C$1:$M$193,2,FALSE),  VLOOKUP(CONCATENATE($C$3,$J29),Lookup!$C$1:$M$193,2,FALSE)*$C$5/1000)</f>
        <v>3.0527285934000004</v>
      </c>
      <c r="L29" s="37">
        <f>IF($C$37&lt;&gt;"Raw",IF($C$4="Average Premise",VLOOKUP(CONCATENATE($C$3,$J29),Lookup!$C$1:$M$193,4,FALSE),VLOOKUP(CONCATENATE($C$3,$J29),Lookup!$C$1:$M$193,4,FALSE)*$C$5/1000),IF($C$4="Average Premise",VLOOKUP(CONCATENATE($C$3,$J29),Lookup!$C$1:$M$193,3,FALSE),VLOOKUP(CONCATENATE($C$3,$J29),Lookup!$C$1:$M$193,3,FALSE)*$C$5/1000))</f>
        <v>3.2674804669999999</v>
      </c>
      <c r="M29" s="37">
        <f t="shared" si="0"/>
        <v>0.21475187359999959</v>
      </c>
      <c r="N29" s="38">
        <f t="shared" si="1"/>
        <v>6.5723996139806021E-2</v>
      </c>
      <c r="O29" s="39">
        <f>VLOOKUP(CONCATENATE($C$3,$J29),Lookup!$C$1:$M$193,5,FALSE)</f>
        <v>68.968000000000004</v>
      </c>
      <c r="P29" s="40">
        <f>IF($C$37&lt;&gt;"Raw",IF($C$4="Average Premise",VLOOKUP(CONCATENATE($C$3,$J29),Lookup!$C$1:$R$193,11,FALSE),VLOOKUP(CONCATENATE($C$3,$J29),Lookup!$C$1:$R$193,11,FALSE)*$C$5/1000),IF($C$4="Average Premise",VLOOKUP(CONCATENATE($C$3,$J29),Lookup!$C$1:$R$193,6,FALSE),VLOOKUP(CONCATENATE($C$3,$J29),Lookup!$C$1:$R$193,6,FALSE)*$C$5/1000))</f>
        <v>-7.6530411999999994E-3</v>
      </c>
      <c r="Q29" s="40">
        <f>IF($C$37&lt;&gt;"Raw",IF($C$4="Average Premise",VLOOKUP(CONCATENATE($C$3,$J29),Lookup!$C$1:$R$193,12,FALSE),VLOOKUP(CONCATENATE($C$3,$J29),Lookup!$C$1:$R$193,12,FALSE)*$C$5/1000),IF($C$4="Average Premise",VLOOKUP(CONCATENATE($C$3,$J29),Lookup!$C$1:$R$193,7,FALSE),VLOOKUP(CONCATENATE($C$3,$J29),Lookup!$C$1:$R$193,7,FALSE)*$C$5/1000))</f>
        <v>0.1237455574</v>
      </c>
      <c r="R29" s="40">
        <f>IF($C$37&lt;&gt;"Raw",IF($C$4="Average Premise",VLOOKUP(CONCATENATE($C$3,$J29),Lookup!$C$1:$R$193,13,FALSE),VLOOKUP(CONCATENATE($C$3,$J29),Lookup!$C$1:$R$193,13,FALSE)*$C$5/1000),IF($C$4="Average Premise",VLOOKUP(CONCATENATE($C$3,$J29),Lookup!$C$1:$R$193,8,FALSE),VLOOKUP(CONCATENATE($C$3,$J29),Lookup!$C$1:$R$193,8,FALSE)*$C$5/1000))</f>
        <v>0.2147518736</v>
      </c>
      <c r="S29" s="40">
        <f>IF($C$37&lt;&gt;"Raw",IF($C$4="Average Premise",VLOOKUP(CONCATENATE($C$3,$J29),Lookup!$C$1:$R$193,14,FALSE),VLOOKUP(CONCATENATE($C$3,$J29),Lookup!$C$1:QM$193,14,FALSE)*$C$5/1000),IF($C$4="Average Premise",VLOOKUP(CONCATENATE($C$3,$J29),Lookup!$C$1:$R$193,9,FALSE),VLOOKUP(CONCATENATE($C$3,$J29),Lookup!$C$1:$R$193,9,FALSE)*$C$5/1000))</f>
        <v>0.30575789810000004</v>
      </c>
      <c r="T29" s="40">
        <f>IF($C$37&lt;&gt;"Raw",IF($C$4="Average Premise",VLOOKUP(CONCATENATE($C$3,$J29),Lookup!$C$1:$R$193,15,FALSE),VLOOKUP(CONCATENATE($C$3,$J29),Lookup!$C$1:$R$193,15,FALSE)*$C$5/1000),IF($C$4="Average Premise",VLOOKUP(CONCATENATE($C$3,$J29),Lookup!$C$1:$R$193,10,FALSE),VLOOKUP(CONCATENATE($C$3,$J29),Lookup!$C$1:$R$193,10,FALSE)*$C$5/1000))</f>
        <v>0.43715649670000001</v>
      </c>
    </row>
    <row r="31" spans="10:26">
      <c r="K31" s="11"/>
      <c r="M31" s="4"/>
    </row>
    <row r="32" spans="10:26">
      <c r="K32" s="11"/>
      <c r="L32" s="11"/>
      <c r="M32" s="11"/>
      <c r="N32" s="11"/>
      <c r="O32" s="11"/>
      <c r="P32" s="11"/>
      <c r="Q32" s="11"/>
    </row>
    <row r="33" spans="2:17">
      <c r="K33" s="11"/>
      <c r="L33" s="11"/>
      <c r="M33" s="11"/>
      <c r="N33" s="11"/>
      <c r="O33" s="11"/>
      <c r="P33" s="11"/>
      <c r="Q33" s="11"/>
    </row>
    <row r="34" spans="2:17">
      <c r="K34" s="11"/>
      <c r="L34" s="11"/>
      <c r="M34" s="11"/>
      <c r="N34" s="11"/>
      <c r="O34" s="11"/>
      <c r="P34" s="11"/>
      <c r="Q34" s="11"/>
    </row>
    <row r="36" spans="2:17" ht="13.5" customHeight="1"/>
    <row r="37" spans="2:17" hidden="1">
      <c r="B37" s="27" t="s">
        <v>39</v>
      </c>
      <c r="C37" s="30" t="s">
        <v>47</v>
      </c>
    </row>
  </sheetData>
  <protectedRanges>
    <protectedRange password="DD26" sqref="J3:N5 J6:T29" name="Range3_1"/>
  </protectedRanges>
  <dataConsolidate/>
  <mergeCells count="7">
    <mergeCell ref="P3:T4"/>
    <mergeCell ref="J3:J5"/>
    <mergeCell ref="O3:O4"/>
    <mergeCell ref="K3:K4"/>
    <mergeCell ref="L3:L4"/>
    <mergeCell ref="M3:M4"/>
    <mergeCell ref="N3:N4"/>
  </mergeCells>
  <dataValidations count="3">
    <dataValidation type="list" allowBlank="1" showInputMessage="1" showErrorMessage="1" sqref="C37">
      <formula1>"Raw, Adjusted"</formula1>
    </dataValidation>
    <dataValidation type="list" allowBlank="1" showInputMessage="1" showErrorMessage="1" sqref="C3">
      <formula1>events</formula1>
    </dataValidation>
    <dataValidation type="list" allowBlank="1" showInputMessage="1" showErrorMessage="1" sqref="C4">
      <formula1>type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457"/>
  <sheetViews>
    <sheetView workbookViewId="0">
      <selection activeCell="D2" sqref="D2"/>
    </sheetView>
  </sheetViews>
  <sheetFormatPr defaultRowHeight="15"/>
  <cols>
    <col min="1" max="1" width="9.85546875" bestFit="1" customWidth="1"/>
    <col min="2" max="2" width="9.28515625" bestFit="1" customWidth="1"/>
    <col min="5" max="5" width="10" style="10" bestFit="1" customWidth="1"/>
  </cols>
  <sheetData>
    <row r="1" spans="1:17">
      <c r="A1" t="s">
        <v>1</v>
      </c>
      <c r="B1" t="s">
        <v>0</v>
      </c>
      <c r="C1" t="s">
        <v>33</v>
      </c>
      <c r="D1" t="s">
        <v>43</v>
      </c>
      <c r="E1" t="s">
        <v>44</v>
      </c>
      <c r="F1" t="s">
        <v>45</v>
      </c>
      <c r="G1" t="s">
        <v>46</v>
      </c>
      <c r="H1" t="s">
        <v>28</v>
      </c>
      <c r="I1" t="s">
        <v>29</v>
      </c>
      <c r="J1" t="s">
        <v>30</v>
      </c>
      <c r="K1" t="s">
        <v>31</v>
      </c>
      <c r="L1" t="s">
        <v>32</v>
      </c>
      <c r="M1" t="s">
        <v>34</v>
      </c>
      <c r="N1" t="s">
        <v>35</v>
      </c>
      <c r="O1" t="s">
        <v>36</v>
      </c>
      <c r="P1" t="s">
        <v>37</v>
      </c>
      <c r="Q1" t="s">
        <v>38</v>
      </c>
    </row>
    <row r="2" spans="1:17">
      <c r="A2" s="12">
        <v>41110</v>
      </c>
      <c r="B2">
        <v>1</v>
      </c>
      <c r="C2" t="str">
        <f>CONCATENATE(A2,B2)</f>
        <v>411101</v>
      </c>
      <c r="D2">
        <v>0.74662470000000003</v>
      </c>
      <c r="E2">
        <v>0.83328650000000004</v>
      </c>
      <c r="F2">
        <v>0.89328750000000001</v>
      </c>
      <c r="G2">
        <v>66.445800000000006</v>
      </c>
      <c r="H2">
        <v>-5.19721E-2</v>
      </c>
      <c r="I2">
        <v>2.9933899999999999E-2</v>
      </c>
      <c r="J2">
        <v>8.6661799999999997E-2</v>
      </c>
      <c r="K2">
        <v>0.14338970000000001</v>
      </c>
      <c r="L2">
        <v>0.22529569999999999</v>
      </c>
      <c r="M2">
        <v>8.0289999999999997E-3</v>
      </c>
      <c r="N2">
        <v>8.9935000000000001E-2</v>
      </c>
      <c r="O2">
        <v>0.14666280000000001</v>
      </c>
      <c r="P2">
        <v>0.20339070000000001</v>
      </c>
      <c r="Q2">
        <v>0.28529670000000001</v>
      </c>
    </row>
    <row r="3" spans="1:17">
      <c r="A3" s="12">
        <v>41110</v>
      </c>
      <c r="B3">
        <v>2</v>
      </c>
      <c r="C3" t="str">
        <f t="shared" ref="C3:C66" si="0">CONCATENATE(A3,B3)</f>
        <v>411102</v>
      </c>
      <c r="D3">
        <v>0.63778119</v>
      </c>
      <c r="E3">
        <v>0.68499834000000004</v>
      </c>
      <c r="F3">
        <v>0.73432180000000002</v>
      </c>
      <c r="G3">
        <v>65.612099999999998</v>
      </c>
      <c r="H3">
        <v>-5.9592699999999998E-2</v>
      </c>
      <c r="I3">
        <v>3.5114E-3</v>
      </c>
      <c r="J3">
        <v>4.7217200000000001E-2</v>
      </c>
      <c r="K3">
        <v>9.0922900000000001E-2</v>
      </c>
      <c r="L3">
        <v>0.1540271</v>
      </c>
      <c r="M3">
        <v>-1.02693E-2</v>
      </c>
      <c r="N3">
        <v>5.2834899999999997E-2</v>
      </c>
      <c r="O3">
        <v>9.6540600000000004E-2</v>
      </c>
      <c r="P3">
        <v>0.14024639999999999</v>
      </c>
      <c r="Q3">
        <v>0.20335059999999999</v>
      </c>
    </row>
    <row r="4" spans="1:17">
      <c r="A4" s="12">
        <v>41110</v>
      </c>
      <c r="B4">
        <v>3</v>
      </c>
      <c r="C4" t="str">
        <f t="shared" si="0"/>
        <v>411103</v>
      </c>
      <c r="D4">
        <v>0.57448551000000003</v>
      </c>
      <c r="E4">
        <v>0.59452331000000003</v>
      </c>
      <c r="F4">
        <v>0.63733209999999996</v>
      </c>
      <c r="G4">
        <v>64.825500000000005</v>
      </c>
      <c r="H4">
        <v>-6.5433199999999997E-2</v>
      </c>
      <c r="I4">
        <v>-1.49362E-2</v>
      </c>
      <c r="J4">
        <v>2.0037800000000001E-2</v>
      </c>
      <c r="K4">
        <v>5.50118E-2</v>
      </c>
      <c r="L4">
        <v>0.1055088</v>
      </c>
      <c r="M4">
        <v>-2.2624399999999999E-2</v>
      </c>
      <c r="N4">
        <v>2.7872600000000001E-2</v>
      </c>
      <c r="O4">
        <v>6.2846600000000002E-2</v>
      </c>
      <c r="P4">
        <v>9.7820699999999997E-2</v>
      </c>
      <c r="Q4">
        <v>0.14831759999999999</v>
      </c>
    </row>
    <row r="5" spans="1:17">
      <c r="A5" s="12">
        <v>41110</v>
      </c>
      <c r="B5">
        <v>4</v>
      </c>
      <c r="C5" t="str">
        <f t="shared" si="0"/>
        <v>411104</v>
      </c>
      <c r="D5">
        <v>0.53275695999999995</v>
      </c>
      <c r="E5">
        <v>0.55423993000000005</v>
      </c>
      <c r="F5">
        <v>0.59414809999999996</v>
      </c>
      <c r="G5">
        <v>63.964700000000001</v>
      </c>
      <c r="H5">
        <v>-4.83308E-2</v>
      </c>
      <c r="I5">
        <v>-7.0843E-3</v>
      </c>
      <c r="J5">
        <v>2.1482999999999999E-2</v>
      </c>
      <c r="K5">
        <v>5.0050200000000003E-2</v>
      </c>
      <c r="L5">
        <v>9.1296699999999995E-2</v>
      </c>
      <c r="M5">
        <v>-8.4226000000000006E-3</v>
      </c>
      <c r="N5">
        <v>3.2823900000000003E-2</v>
      </c>
      <c r="O5">
        <v>6.1391099999999997E-2</v>
      </c>
      <c r="P5">
        <v>8.9958399999999994E-2</v>
      </c>
      <c r="Q5">
        <v>0.13120490000000001</v>
      </c>
    </row>
    <row r="6" spans="1:17">
      <c r="A6" s="12">
        <v>41110</v>
      </c>
      <c r="B6">
        <v>5</v>
      </c>
      <c r="C6" t="str">
        <f t="shared" si="0"/>
        <v>411105</v>
      </c>
      <c r="D6">
        <v>0.55594659000000002</v>
      </c>
      <c r="E6">
        <v>0.56606926999999996</v>
      </c>
      <c r="F6">
        <v>0.60682919999999996</v>
      </c>
      <c r="G6">
        <v>63.584699999999998</v>
      </c>
      <c r="H6">
        <v>-6.1133600000000003E-2</v>
      </c>
      <c r="I6">
        <v>-1.9034800000000001E-2</v>
      </c>
      <c r="J6">
        <v>1.01227E-2</v>
      </c>
      <c r="K6">
        <v>3.9280200000000001E-2</v>
      </c>
      <c r="L6">
        <v>8.1379000000000007E-2</v>
      </c>
      <c r="M6">
        <v>-2.0373700000000002E-2</v>
      </c>
      <c r="N6">
        <v>2.1725100000000001E-2</v>
      </c>
      <c r="O6">
        <v>5.08826E-2</v>
      </c>
      <c r="P6">
        <v>8.0040100000000003E-2</v>
      </c>
      <c r="Q6">
        <v>0.122139</v>
      </c>
    </row>
    <row r="7" spans="1:17">
      <c r="A7" s="12">
        <v>41110</v>
      </c>
      <c r="B7">
        <v>6</v>
      </c>
      <c r="C7" t="str">
        <f t="shared" si="0"/>
        <v>411106</v>
      </c>
      <c r="D7">
        <v>0.61805052000000005</v>
      </c>
      <c r="E7">
        <v>0.59050762000000001</v>
      </c>
      <c r="F7">
        <v>0.63302729999999996</v>
      </c>
      <c r="G7">
        <v>63.308300000000003</v>
      </c>
      <c r="H7">
        <v>-0.1092273</v>
      </c>
      <c r="I7">
        <v>-6.0967500000000001E-2</v>
      </c>
      <c r="J7">
        <v>-2.7542899999999999E-2</v>
      </c>
      <c r="K7">
        <v>5.8817000000000001E-3</v>
      </c>
      <c r="L7">
        <v>5.4141500000000002E-2</v>
      </c>
      <c r="M7">
        <v>-6.6707699999999995E-2</v>
      </c>
      <c r="N7">
        <v>-1.84479E-2</v>
      </c>
      <c r="O7">
        <v>1.4976700000000001E-2</v>
      </c>
      <c r="P7">
        <v>4.8401300000000001E-2</v>
      </c>
      <c r="Q7">
        <v>9.66611E-2</v>
      </c>
    </row>
    <row r="8" spans="1:17">
      <c r="A8" s="12">
        <v>41110</v>
      </c>
      <c r="B8">
        <v>7</v>
      </c>
      <c r="C8" t="str">
        <f t="shared" si="0"/>
        <v>411107</v>
      </c>
      <c r="D8">
        <v>0.68613707999999995</v>
      </c>
      <c r="E8">
        <v>0.63793272999999995</v>
      </c>
      <c r="F8">
        <v>0.68386729999999996</v>
      </c>
      <c r="G8">
        <v>65.784099999999995</v>
      </c>
      <c r="H8">
        <v>-0.14425180000000001</v>
      </c>
      <c r="I8">
        <v>-8.7506200000000006E-2</v>
      </c>
      <c r="J8">
        <v>-4.8204400000000001E-2</v>
      </c>
      <c r="K8">
        <v>-8.9025000000000007E-3</v>
      </c>
      <c r="L8">
        <v>4.78431E-2</v>
      </c>
      <c r="M8">
        <v>-9.8317199999999993E-2</v>
      </c>
      <c r="N8">
        <v>-4.15716E-2</v>
      </c>
      <c r="O8">
        <v>-2.2698000000000002E-3</v>
      </c>
      <c r="P8">
        <v>3.7032000000000002E-2</v>
      </c>
      <c r="Q8">
        <v>9.3777600000000003E-2</v>
      </c>
    </row>
    <row r="9" spans="1:17">
      <c r="A9" s="12">
        <v>41110</v>
      </c>
      <c r="B9">
        <v>8</v>
      </c>
      <c r="C9" t="str">
        <f t="shared" si="0"/>
        <v>411108</v>
      </c>
      <c r="D9">
        <v>0.73253144000000003</v>
      </c>
      <c r="E9">
        <v>0.64224395000000001</v>
      </c>
      <c r="F9">
        <v>0.68848889999999996</v>
      </c>
      <c r="G9">
        <v>70.119200000000006</v>
      </c>
      <c r="H9">
        <v>-0.19082470000000001</v>
      </c>
      <c r="I9">
        <v>-0.1314265</v>
      </c>
      <c r="J9">
        <v>-9.0287500000000007E-2</v>
      </c>
      <c r="K9">
        <v>-4.9148499999999998E-2</v>
      </c>
      <c r="L9">
        <v>1.02497E-2</v>
      </c>
      <c r="M9">
        <v>-0.14457970000000001</v>
      </c>
      <c r="N9">
        <v>-8.5181499999999993E-2</v>
      </c>
      <c r="O9">
        <v>-4.4042499999999998E-2</v>
      </c>
      <c r="P9">
        <v>-2.9034999999999998E-3</v>
      </c>
      <c r="Q9">
        <v>5.6494700000000002E-2</v>
      </c>
    </row>
    <row r="10" spans="1:17">
      <c r="A10" s="12">
        <v>41110</v>
      </c>
      <c r="B10">
        <v>9</v>
      </c>
      <c r="C10" t="str">
        <f t="shared" si="0"/>
        <v>411109</v>
      </c>
      <c r="D10">
        <v>0.82003601999999998</v>
      </c>
      <c r="E10">
        <v>0.76191847999999995</v>
      </c>
      <c r="F10">
        <v>0.81678059999999997</v>
      </c>
      <c r="G10">
        <v>73.836299999999994</v>
      </c>
      <c r="H10">
        <v>-0.21650990000000001</v>
      </c>
      <c r="I10">
        <v>-0.1229304</v>
      </c>
      <c r="J10">
        <v>-5.8117500000000002E-2</v>
      </c>
      <c r="K10">
        <v>6.6953999999999998E-3</v>
      </c>
      <c r="L10">
        <v>0.1002749</v>
      </c>
      <c r="M10">
        <v>-0.16164780000000001</v>
      </c>
      <c r="N10">
        <v>-6.8068299999999998E-2</v>
      </c>
      <c r="O10">
        <v>-3.2553999999999999E-3</v>
      </c>
      <c r="P10">
        <v>6.1557500000000001E-2</v>
      </c>
      <c r="Q10">
        <v>0.155137</v>
      </c>
    </row>
    <row r="11" spans="1:17">
      <c r="A11" s="12">
        <v>41110</v>
      </c>
      <c r="B11">
        <v>10</v>
      </c>
      <c r="C11" t="str">
        <f t="shared" si="0"/>
        <v>4111010</v>
      </c>
      <c r="D11">
        <v>0.91138558999999997</v>
      </c>
      <c r="E11">
        <v>0.77348373000000004</v>
      </c>
      <c r="F11">
        <v>0.82917859999999999</v>
      </c>
      <c r="G11">
        <v>77.524000000000001</v>
      </c>
      <c r="H11">
        <v>-0.33807110000000001</v>
      </c>
      <c r="I11">
        <v>-0.21980949999999999</v>
      </c>
      <c r="J11">
        <v>-0.13790189999999999</v>
      </c>
      <c r="K11">
        <v>-5.5994299999999997E-2</v>
      </c>
      <c r="L11">
        <v>6.2267299999999998E-2</v>
      </c>
      <c r="M11">
        <v>-0.28237620000000002</v>
      </c>
      <c r="N11">
        <v>-0.1641146</v>
      </c>
      <c r="O11">
        <v>-8.2207000000000002E-2</v>
      </c>
      <c r="P11">
        <v>-2.9940000000000001E-4</v>
      </c>
      <c r="Q11">
        <v>0.1179622</v>
      </c>
    </row>
    <row r="12" spans="1:17">
      <c r="A12" s="12">
        <v>41110</v>
      </c>
      <c r="B12">
        <v>11</v>
      </c>
      <c r="C12" t="str">
        <f t="shared" si="0"/>
        <v>4111011</v>
      </c>
      <c r="D12">
        <v>0.87159165999999999</v>
      </c>
      <c r="E12">
        <v>0.93597158999999996</v>
      </c>
      <c r="F12">
        <v>1.003366</v>
      </c>
      <c r="G12">
        <v>79.302800000000005</v>
      </c>
      <c r="H12">
        <v>-0.16134370000000001</v>
      </c>
      <c r="I12">
        <v>-2.79843E-2</v>
      </c>
      <c r="J12">
        <v>6.4379900000000004E-2</v>
      </c>
      <c r="K12">
        <v>0.1567442</v>
      </c>
      <c r="L12">
        <v>0.29010350000000001</v>
      </c>
      <c r="M12">
        <v>-9.3948799999999999E-2</v>
      </c>
      <c r="N12">
        <v>3.9410599999999997E-2</v>
      </c>
      <c r="O12">
        <v>0.1317748</v>
      </c>
      <c r="P12">
        <v>0.22413910000000001</v>
      </c>
      <c r="Q12">
        <v>0.35749839999999999</v>
      </c>
    </row>
    <row r="13" spans="1:17">
      <c r="A13" s="12">
        <v>41110</v>
      </c>
      <c r="B13">
        <v>12</v>
      </c>
      <c r="C13" t="str">
        <f t="shared" si="0"/>
        <v>4111012</v>
      </c>
      <c r="D13">
        <v>0.82213643000000003</v>
      </c>
      <c r="E13">
        <v>0.89154604000000004</v>
      </c>
      <c r="F13">
        <v>0.95574210000000004</v>
      </c>
      <c r="G13">
        <v>81.783000000000001</v>
      </c>
      <c r="H13">
        <v>-0.16482840000000001</v>
      </c>
      <c r="I13">
        <v>-2.6438699999999999E-2</v>
      </c>
      <c r="J13">
        <v>6.9409600000000002E-2</v>
      </c>
      <c r="K13">
        <v>0.16525790000000001</v>
      </c>
      <c r="L13">
        <v>0.30364760000000002</v>
      </c>
      <c r="M13">
        <v>-0.1006324</v>
      </c>
      <c r="N13">
        <v>3.7757300000000001E-2</v>
      </c>
      <c r="O13">
        <v>0.13360559999999999</v>
      </c>
      <c r="P13">
        <v>0.22945389999999999</v>
      </c>
      <c r="Q13">
        <v>0.36784359999999999</v>
      </c>
    </row>
    <row r="14" spans="1:17">
      <c r="A14" s="12">
        <v>41110</v>
      </c>
      <c r="B14">
        <v>13</v>
      </c>
      <c r="C14" t="str">
        <f t="shared" si="0"/>
        <v>4111013</v>
      </c>
      <c r="D14">
        <v>0.86919933999999999</v>
      </c>
      <c r="E14">
        <v>0.94591661000000005</v>
      </c>
      <c r="F14">
        <v>1.0140279999999999</v>
      </c>
      <c r="G14">
        <v>83.2136</v>
      </c>
      <c r="H14">
        <v>-0.1773264</v>
      </c>
      <c r="I14">
        <v>-2.72353E-2</v>
      </c>
      <c r="J14">
        <v>7.6717300000000002E-2</v>
      </c>
      <c r="K14">
        <v>0.18066989999999999</v>
      </c>
      <c r="L14">
        <v>0.33076090000000002</v>
      </c>
      <c r="M14">
        <v>-0.1092154</v>
      </c>
      <c r="N14">
        <v>4.0875700000000001E-2</v>
      </c>
      <c r="O14">
        <v>0.14482829999999999</v>
      </c>
      <c r="P14">
        <v>0.2487809</v>
      </c>
      <c r="Q14">
        <v>0.3988719</v>
      </c>
    </row>
    <row r="15" spans="1:17">
      <c r="A15" s="12">
        <v>41110</v>
      </c>
      <c r="B15">
        <v>14</v>
      </c>
      <c r="C15" t="str">
        <f t="shared" si="0"/>
        <v>4111014</v>
      </c>
      <c r="D15">
        <v>0.84831721000000004</v>
      </c>
      <c r="E15">
        <v>1.0420689000000001</v>
      </c>
      <c r="F15">
        <v>1.117103</v>
      </c>
      <c r="G15">
        <v>82.815299999999993</v>
      </c>
      <c r="H15">
        <v>-5.8267800000000002E-2</v>
      </c>
      <c r="I15">
        <v>9.0627399999999997E-2</v>
      </c>
      <c r="J15">
        <v>0.1937517</v>
      </c>
      <c r="K15">
        <v>0.29687599999999997</v>
      </c>
      <c r="L15">
        <v>0.44577109999999998</v>
      </c>
      <c r="M15">
        <v>1.6766699999999999E-2</v>
      </c>
      <c r="N15">
        <v>0.1656618</v>
      </c>
      <c r="O15">
        <v>0.26878609999999997</v>
      </c>
      <c r="P15">
        <v>0.37191049999999998</v>
      </c>
      <c r="Q15">
        <v>0.52080559999999998</v>
      </c>
    </row>
    <row r="16" spans="1:17">
      <c r="A16" s="12">
        <v>41110</v>
      </c>
      <c r="B16">
        <v>15</v>
      </c>
      <c r="C16" t="str">
        <f t="shared" si="0"/>
        <v>4111015</v>
      </c>
      <c r="D16">
        <v>0.90795404999999996</v>
      </c>
      <c r="E16">
        <v>1.1873819000000001</v>
      </c>
      <c r="F16">
        <v>1.27288</v>
      </c>
      <c r="G16">
        <v>82.265000000000001</v>
      </c>
      <c r="H16">
        <v>1.9534999999999999E-3</v>
      </c>
      <c r="I16">
        <v>0.1658876</v>
      </c>
      <c r="J16">
        <v>0.27942790000000001</v>
      </c>
      <c r="K16">
        <v>0.39296809999999999</v>
      </c>
      <c r="L16">
        <v>0.55690220000000001</v>
      </c>
      <c r="M16">
        <v>8.7451200000000007E-2</v>
      </c>
      <c r="N16">
        <v>0.25138529999999998</v>
      </c>
      <c r="O16">
        <v>0.36492560000000002</v>
      </c>
      <c r="P16">
        <v>0.4784658</v>
      </c>
      <c r="Q16">
        <v>0.64239990000000002</v>
      </c>
    </row>
    <row r="17" spans="1:17">
      <c r="A17" s="12">
        <v>41110</v>
      </c>
      <c r="B17">
        <v>16</v>
      </c>
      <c r="C17" t="str">
        <f t="shared" si="0"/>
        <v>4111016</v>
      </c>
      <c r="D17">
        <v>0.87164885999999997</v>
      </c>
      <c r="E17">
        <v>1.2305796</v>
      </c>
      <c r="F17">
        <v>1.319188</v>
      </c>
      <c r="G17">
        <v>80.988500000000002</v>
      </c>
      <c r="H17">
        <v>9.5181500000000002E-2</v>
      </c>
      <c r="I17">
        <v>0.25100670000000003</v>
      </c>
      <c r="J17">
        <v>0.35893069999999999</v>
      </c>
      <c r="K17">
        <v>0.46685480000000001</v>
      </c>
      <c r="L17">
        <v>0.62267989999999995</v>
      </c>
      <c r="M17">
        <v>0.1837898</v>
      </c>
      <c r="N17">
        <v>0.339615</v>
      </c>
      <c r="O17">
        <v>0.44753900000000002</v>
      </c>
      <c r="P17">
        <v>0.55546309999999999</v>
      </c>
      <c r="Q17">
        <v>0.71128820000000004</v>
      </c>
    </row>
    <row r="18" spans="1:17">
      <c r="A18" s="12">
        <v>41110</v>
      </c>
      <c r="B18">
        <v>17</v>
      </c>
      <c r="C18" t="str">
        <f t="shared" si="0"/>
        <v>4111017</v>
      </c>
      <c r="D18">
        <v>0.97628431999999998</v>
      </c>
      <c r="E18">
        <v>1.3593016</v>
      </c>
      <c r="F18">
        <v>1.4571780000000001</v>
      </c>
      <c r="G18">
        <v>79.756200000000007</v>
      </c>
      <c r="H18">
        <v>0.1171707</v>
      </c>
      <c r="I18">
        <v>0.27423500000000001</v>
      </c>
      <c r="J18">
        <v>0.3830173</v>
      </c>
      <c r="K18">
        <v>0.4917996</v>
      </c>
      <c r="L18">
        <v>0.648864</v>
      </c>
      <c r="M18">
        <v>0.2150475</v>
      </c>
      <c r="N18">
        <v>0.3721119</v>
      </c>
      <c r="O18">
        <v>0.48089409999999999</v>
      </c>
      <c r="P18">
        <v>0.58967639999999999</v>
      </c>
      <c r="Q18">
        <v>0.74674079999999998</v>
      </c>
    </row>
    <row r="19" spans="1:17">
      <c r="A19" s="12">
        <v>41110</v>
      </c>
      <c r="B19">
        <v>18</v>
      </c>
      <c r="C19" t="str">
        <f t="shared" si="0"/>
        <v>4111018</v>
      </c>
      <c r="D19">
        <v>1.1476866999999999</v>
      </c>
      <c r="E19">
        <v>1.4652639999999999</v>
      </c>
      <c r="F19">
        <v>1.5707709999999999</v>
      </c>
      <c r="G19">
        <v>78.090599999999995</v>
      </c>
      <c r="H19">
        <v>5.8805200000000002E-2</v>
      </c>
      <c r="I19">
        <v>0.21168980000000001</v>
      </c>
      <c r="J19">
        <v>0.31757730000000001</v>
      </c>
      <c r="K19">
        <v>0.42346470000000003</v>
      </c>
      <c r="L19">
        <v>0.57634940000000001</v>
      </c>
      <c r="M19">
        <v>0.16431200000000001</v>
      </c>
      <c r="N19">
        <v>0.3171966</v>
      </c>
      <c r="O19">
        <v>0.42308410000000002</v>
      </c>
      <c r="P19">
        <v>0.52897150000000004</v>
      </c>
      <c r="Q19">
        <v>0.68185620000000002</v>
      </c>
    </row>
    <row r="20" spans="1:17">
      <c r="A20" s="12">
        <v>41110</v>
      </c>
      <c r="B20">
        <v>19</v>
      </c>
      <c r="C20" t="str">
        <f t="shared" si="0"/>
        <v>4111019</v>
      </c>
      <c r="D20">
        <v>1.3346306999999999</v>
      </c>
      <c r="E20">
        <v>1.5716129000000001</v>
      </c>
      <c r="F20">
        <v>1.684777</v>
      </c>
      <c r="G20">
        <v>74.752200000000002</v>
      </c>
      <c r="H20">
        <v>-1.52558E-2</v>
      </c>
      <c r="I20">
        <v>0.13376850000000001</v>
      </c>
      <c r="J20">
        <v>0.2369822</v>
      </c>
      <c r="K20">
        <v>0.3401959</v>
      </c>
      <c r="L20">
        <v>0.48922009999999999</v>
      </c>
      <c r="M20">
        <v>9.7908599999999998E-2</v>
      </c>
      <c r="N20">
        <v>0.24693280000000001</v>
      </c>
      <c r="O20">
        <v>0.35014650000000003</v>
      </c>
      <c r="P20">
        <v>0.45336029999999999</v>
      </c>
      <c r="Q20">
        <v>0.60238440000000004</v>
      </c>
    </row>
    <row r="21" spans="1:17">
      <c r="A21" s="12">
        <v>41110</v>
      </c>
      <c r="B21">
        <v>20</v>
      </c>
      <c r="C21" t="str">
        <f t="shared" si="0"/>
        <v>4111020</v>
      </c>
      <c r="D21">
        <v>1.3114707000000001</v>
      </c>
      <c r="E21">
        <v>1.352582</v>
      </c>
      <c r="F21">
        <v>1.449975</v>
      </c>
      <c r="G21">
        <v>71.846999999999994</v>
      </c>
      <c r="H21">
        <v>-0.1889247</v>
      </c>
      <c r="I21">
        <v>-5.3017599999999998E-2</v>
      </c>
      <c r="J21">
        <v>4.1111300000000003E-2</v>
      </c>
      <c r="K21">
        <v>0.1352402</v>
      </c>
      <c r="L21">
        <v>0.27114729999999998</v>
      </c>
      <c r="M21">
        <v>-9.1531699999999994E-2</v>
      </c>
      <c r="N21">
        <v>4.4375400000000002E-2</v>
      </c>
      <c r="O21">
        <v>0.1385043</v>
      </c>
      <c r="P21">
        <v>0.23263320000000001</v>
      </c>
      <c r="Q21">
        <v>0.36854029999999999</v>
      </c>
    </row>
    <row r="22" spans="1:17">
      <c r="A22" s="12">
        <v>41110</v>
      </c>
      <c r="B22">
        <v>21</v>
      </c>
      <c r="C22" t="str">
        <f t="shared" si="0"/>
        <v>4111021</v>
      </c>
      <c r="D22">
        <v>1.3669665</v>
      </c>
      <c r="E22">
        <v>1.3240943999999999</v>
      </c>
      <c r="F22">
        <v>1.4194359999999999</v>
      </c>
      <c r="G22">
        <v>69.3733</v>
      </c>
      <c r="H22">
        <v>-0.23688960000000001</v>
      </c>
      <c r="I22">
        <v>-0.12226239999999999</v>
      </c>
      <c r="J22">
        <v>-4.2872E-2</v>
      </c>
      <c r="K22">
        <v>3.6518399999999999E-2</v>
      </c>
      <c r="L22">
        <v>0.15114559999999999</v>
      </c>
      <c r="M22">
        <v>-0.1415478</v>
      </c>
      <c r="N22">
        <v>-2.6920699999999999E-2</v>
      </c>
      <c r="O22">
        <v>5.2469799999999997E-2</v>
      </c>
      <c r="P22">
        <v>0.13186020000000001</v>
      </c>
      <c r="Q22">
        <v>0.24648729999999999</v>
      </c>
    </row>
    <row r="23" spans="1:17">
      <c r="A23" s="12">
        <v>41110</v>
      </c>
      <c r="B23">
        <v>22</v>
      </c>
      <c r="C23" t="str">
        <f t="shared" si="0"/>
        <v>4111022</v>
      </c>
      <c r="D23">
        <v>1.3700177</v>
      </c>
      <c r="E23">
        <v>1.2882396</v>
      </c>
      <c r="F23">
        <v>1.381</v>
      </c>
      <c r="G23">
        <v>68.536699999999996</v>
      </c>
      <c r="H23">
        <v>-0.27702579999999999</v>
      </c>
      <c r="I23">
        <v>-0.16167190000000001</v>
      </c>
      <c r="J23">
        <v>-8.1778100000000006E-2</v>
      </c>
      <c r="K23">
        <v>-1.8844000000000001E-3</v>
      </c>
      <c r="L23">
        <v>0.1134696</v>
      </c>
      <c r="M23">
        <v>-0.18426580000000001</v>
      </c>
      <c r="N23">
        <v>-6.8911899999999998E-2</v>
      </c>
      <c r="O23">
        <v>1.0981899999999999E-2</v>
      </c>
      <c r="P23">
        <v>9.0875600000000001E-2</v>
      </c>
      <c r="Q23">
        <v>0.20622960000000001</v>
      </c>
    </row>
    <row r="24" spans="1:17">
      <c r="A24" s="12">
        <v>41110</v>
      </c>
      <c r="B24">
        <v>23</v>
      </c>
      <c r="C24" t="str">
        <f t="shared" si="0"/>
        <v>4111023</v>
      </c>
      <c r="D24">
        <v>1.2054488999999999</v>
      </c>
      <c r="E24">
        <v>1.1810361</v>
      </c>
      <c r="F24">
        <v>1.2660769999999999</v>
      </c>
      <c r="G24">
        <v>67.6006</v>
      </c>
      <c r="H24">
        <v>-0.19960939999999999</v>
      </c>
      <c r="I24">
        <v>-9.6101800000000001E-2</v>
      </c>
      <c r="J24">
        <v>-2.4412799999999998E-2</v>
      </c>
      <c r="K24">
        <v>4.7276199999999997E-2</v>
      </c>
      <c r="L24">
        <v>0.1507838</v>
      </c>
      <c r="M24">
        <v>-0.11456860000000001</v>
      </c>
      <c r="N24">
        <v>-1.1061E-2</v>
      </c>
      <c r="O24">
        <v>6.0628000000000001E-2</v>
      </c>
      <c r="P24">
        <v>0.13231699999999999</v>
      </c>
      <c r="Q24">
        <v>0.2358246</v>
      </c>
    </row>
    <row r="25" spans="1:17">
      <c r="A25" s="12">
        <v>41110</v>
      </c>
      <c r="B25">
        <v>24</v>
      </c>
      <c r="C25" t="str">
        <f t="shared" si="0"/>
        <v>4111024</v>
      </c>
      <c r="D25">
        <v>0.97830821999999995</v>
      </c>
      <c r="E25">
        <v>0.98110637999999994</v>
      </c>
      <c r="F25">
        <v>1.0517510000000001</v>
      </c>
      <c r="G25">
        <v>66.487099999999998</v>
      </c>
      <c r="H25">
        <v>-0.1522047</v>
      </c>
      <c r="I25">
        <v>-6.06277E-2</v>
      </c>
      <c r="J25">
        <v>2.7981999999999998E-3</v>
      </c>
      <c r="K25">
        <v>6.6224099999999994E-2</v>
      </c>
      <c r="L25">
        <v>0.157801</v>
      </c>
      <c r="M25">
        <v>-8.1559800000000002E-2</v>
      </c>
      <c r="N25">
        <v>1.0017099999999999E-2</v>
      </c>
      <c r="O25">
        <v>7.3442999999999994E-2</v>
      </c>
      <c r="P25">
        <v>0.13686889999999999</v>
      </c>
      <c r="Q25">
        <v>0.22844590000000001</v>
      </c>
    </row>
    <row r="26" spans="1:17">
      <c r="A26" s="12" t="s">
        <v>26</v>
      </c>
      <c r="B26">
        <v>1</v>
      </c>
      <c r="C26" t="str">
        <f t="shared" si="0"/>
        <v>8/10/2012†1</v>
      </c>
      <c r="D26">
        <v>0.82550553000000004</v>
      </c>
      <c r="E26">
        <v>0.99985743999999999</v>
      </c>
      <c r="F26">
        <v>0.95663410000000004</v>
      </c>
      <c r="G26">
        <v>70.602999999999994</v>
      </c>
      <c r="H26">
        <v>6.2576999999999997E-3</v>
      </c>
      <c r="I26">
        <v>0.1055691</v>
      </c>
      <c r="J26">
        <v>0.1743519</v>
      </c>
      <c r="K26">
        <v>0.24313470000000001</v>
      </c>
      <c r="L26">
        <v>0.34244619999999998</v>
      </c>
      <c r="M26">
        <v>-3.6965699999999997E-2</v>
      </c>
      <c r="N26">
        <v>6.23458E-2</v>
      </c>
      <c r="O26">
        <v>0.13112860000000001</v>
      </c>
      <c r="P26">
        <v>0.19991139999999999</v>
      </c>
      <c r="Q26">
        <v>0.29922280000000001</v>
      </c>
    </row>
    <row r="27" spans="1:17">
      <c r="A27" s="12" t="s">
        <v>26</v>
      </c>
      <c r="B27">
        <v>2</v>
      </c>
      <c r="C27" t="str">
        <f t="shared" si="0"/>
        <v>8/10/2012†2</v>
      </c>
      <c r="D27">
        <v>0.72400352999999995</v>
      </c>
      <c r="E27">
        <v>0.88732710000000004</v>
      </c>
      <c r="F27">
        <v>0.84896839999999996</v>
      </c>
      <c r="G27">
        <v>70.081100000000006</v>
      </c>
      <c r="H27">
        <v>1.40231E-2</v>
      </c>
      <c r="I27">
        <v>0.102231</v>
      </c>
      <c r="J27">
        <v>0.16332360000000001</v>
      </c>
      <c r="K27">
        <v>0.22441610000000001</v>
      </c>
      <c r="L27">
        <v>0.31262410000000002</v>
      </c>
      <c r="M27">
        <v>-2.4335599999999999E-2</v>
      </c>
      <c r="N27">
        <v>6.3872300000000007E-2</v>
      </c>
      <c r="O27">
        <v>0.1249649</v>
      </c>
      <c r="P27">
        <v>0.18605740000000001</v>
      </c>
      <c r="Q27">
        <v>0.27426539999999999</v>
      </c>
    </row>
    <row r="28" spans="1:17">
      <c r="A28" s="12" t="s">
        <v>26</v>
      </c>
      <c r="B28">
        <v>3</v>
      </c>
      <c r="C28" t="str">
        <f t="shared" si="0"/>
        <v>8/10/2012†3</v>
      </c>
      <c r="D28">
        <v>0.66419627999999997</v>
      </c>
      <c r="E28">
        <v>0.80065308000000002</v>
      </c>
      <c r="F28">
        <v>0.76604119999999998</v>
      </c>
      <c r="G28">
        <v>70.123800000000003</v>
      </c>
      <c r="H28">
        <v>4.0799E-3</v>
      </c>
      <c r="I28">
        <v>8.2289200000000007E-2</v>
      </c>
      <c r="J28">
        <v>0.13645679999999999</v>
      </c>
      <c r="K28">
        <v>0.1906244</v>
      </c>
      <c r="L28">
        <v>0.26883370000000001</v>
      </c>
      <c r="M28">
        <v>-3.0532E-2</v>
      </c>
      <c r="N28">
        <v>4.7677400000000002E-2</v>
      </c>
      <c r="O28">
        <v>0.1018449</v>
      </c>
      <c r="P28">
        <v>0.1560125</v>
      </c>
      <c r="Q28">
        <v>0.23422180000000001</v>
      </c>
    </row>
    <row r="29" spans="1:17">
      <c r="A29" s="12" t="s">
        <v>26</v>
      </c>
      <c r="B29">
        <v>4</v>
      </c>
      <c r="C29" t="str">
        <f t="shared" si="0"/>
        <v>8/10/2012†4</v>
      </c>
      <c r="D29">
        <v>0.61508339999999995</v>
      </c>
      <c r="E29">
        <v>0.70759236999999997</v>
      </c>
      <c r="F29">
        <v>0.67700349999999998</v>
      </c>
      <c r="G29">
        <v>69.611800000000002</v>
      </c>
      <c r="H29">
        <v>-2.3057600000000001E-2</v>
      </c>
      <c r="I29">
        <v>4.5220099999999999E-2</v>
      </c>
      <c r="J29">
        <v>9.2508999999999994E-2</v>
      </c>
      <c r="K29">
        <v>0.1397979</v>
      </c>
      <c r="L29">
        <v>0.2080755</v>
      </c>
      <c r="M29">
        <v>-5.3646399999999997E-2</v>
      </c>
      <c r="N29">
        <v>1.46312E-2</v>
      </c>
      <c r="O29">
        <v>6.1920099999999999E-2</v>
      </c>
      <c r="P29">
        <v>0.109209</v>
      </c>
      <c r="Q29">
        <v>0.1774867</v>
      </c>
    </row>
    <row r="30" spans="1:17">
      <c r="A30" s="12" t="s">
        <v>26</v>
      </c>
      <c r="B30">
        <v>5</v>
      </c>
      <c r="C30" t="str">
        <f t="shared" si="0"/>
        <v>8/10/2012†5</v>
      </c>
      <c r="D30">
        <v>0.59730406000000003</v>
      </c>
      <c r="E30">
        <v>0.72856562000000002</v>
      </c>
      <c r="F30">
        <v>0.69707010000000003</v>
      </c>
      <c r="G30">
        <v>69.385300000000001</v>
      </c>
      <c r="H30">
        <v>1.59217E-2</v>
      </c>
      <c r="I30">
        <v>8.4065399999999998E-2</v>
      </c>
      <c r="J30">
        <v>0.13126160000000001</v>
      </c>
      <c r="K30">
        <v>0.1784577</v>
      </c>
      <c r="L30">
        <v>0.2466015</v>
      </c>
      <c r="M30">
        <v>-1.55739E-2</v>
      </c>
      <c r="N30">
        <v>5.25698E-2</v>
      </c>
      <c r="O30">
        <v>9.9765999999999994E-2</v>
      </c>
      <c r="P30">
        <v>0.14696219999999999</v>
      </c>
      <c r="Q30">
        <v>0.21510589999999999</v>
      </c>
    </row>
    <row r="31" spans="1:17">
      <c r="A31" s="12" t="s">
        <v>26</v>
      </c>
      <c r="B31">
        <v>6</v>
      </c>
      <c r="C31" t="str">
        <f t="shared" si="0"/>
        <v>8/10/2012†6</v>
      </c>
      <c r="D31">
        <v>0.67347539000000001</v>
      </c>
      <c r="E31">
        <v>0.77031377999999995</v>
      </c>
      <c r="F31">
        <v>0.73701349999999999</v>
      </c>
      <c r="G31">
        <v>68.462800000000001</v>
      </c>
      <c r="H31">
        <v>-2.1748199999999999E-2</v>
      </c>
      <c r="I31">
        <v>4.8313700000000001E-2</v>
      </c>
      <c r="J31">
        <v>9.6838400000000005E-2</v>
      </c>
      <c r="K31">
        <v>0.1453631</v>
      </c>
      <c r="L31">
        <v>0.21542500000000001</v>
      </c>
      <c r="M31">
        <v>-5.50485E-2</v>
      </c>
      <c r="N31">
        <v>1.50134E-2</v>
      </c>
      <c r="O31">
        <v>6.35381E-2</v>
      </c>
      <c r="P31">
        <v>0.1120627</v>
      </c>
      <c r="Q31">
        <v>0.1821247</v>
      </c>
    </row>
    <row r="32" spans="1:17">
      <c r="A32" s="12" t="s">
        <v>26</v>
      </c>
      <c r="B32">
        <v>7</v>
      </c>
      <c r="C32" t="str">
        <f t="shared" si="0"/>
        <v>8/10/2012†7</v>
      </c>
      <c r="D32">
        <v>0.76176681999999996</v>
      </c>
      <c r="E32">
        <v>0.81046196999999998</v>
      </c>
      <c r="F32">
        <v>0.77542610000000001</v>
      </c>
      <c r="G32">
        <v>69.413200000000003</v>
      </c>
      <c r="H32">
        <v>-7.3904499999999998E-2</v>
      </c>
      <c r="I32">
        <v>-1.4716E-3</v>
      </c>
      <c r="J32">
        <v>4.8695200000000001E-2</v>
      </c>
      <c r="K32">
        <v>9.8861900000000003E-2</v>
      </c>
      <c r="L32">
        <v>0.1712948</v>
      </c>
      <c r="M32">
        <v>-0.10894040000000001</v>
      </c>
      <c r="N32">
        <v>-3.6507499999999998E-2</v>
      </c>
      <c r="O32">
        <v>1.3659299999999999E-2</v>
      </c>
      <c r="P32">
        <v>6.3826099999999997E-2</v>
      </c>
      <c r="Q32">
        <v>0.13625889999999999</v>
      </c>
    </row>
    <row r="33" spans="1:17">
      <c r="A33" s="12" t="s">
        <v>26</v>
      </c>
      <c r="B33">
        <v>8</v>
      </c>
      <c r="C33" t="str">
        <f t="shared" si="0"/>
        <v>8/10/2012†8</v>
      </c>
      <c r="D33">
        <v>0.83612757000000004</v>
      </c>
      <c r="E33">
        <v>0.83430855999999998</v>
      </c>
      <c r="F33">
        <v>0.7982418</v>
      </c>
      <c r="G33">
        <v>72.292299999999997</v>
      </c>
      <c r="H33">
        <v>-0.13605510000000001</v>
      </c>
      <c r="I33">
        <v>-5.6747300000000001E-2</v>
      </c>
      <c r="J33">
        <v>-1.8190000000000001E-3</v>
      </c>
      <c r="K33">
        <v>5.3109299999999998E-2</v>
      </c>
      <c r="L33">
        <v>0.13241700000000001</v>
      </c>
      <c r="M33">
        <v>-0.17212179999999999</v>
      </c>
      <c r="N33">
        <v>-9.2814099999999997E-2</v>
      </c>
      <c r="O33">
        <v>-3.7885799999999997E-2</v>
      </c>
      <c r="P33">
        <v>1.7042499999999999E-2</v>
      </c>
      <c r="Q33">
        <v>9.63503E-2</v>
      </c>
    </row>
    <row r="34" spans="1:17">
      <c r="A34" s="12" t="s">
        <v>26</v>
      </c>
      <c r="B34">
        <v>9</v>
      </c>
      <c r="C34" t="str">
        <f t="shared" si="0"/>
        <v>8/10/2012†9</v>
      </c>
      <c r="D34">
        <v>0.99866785999999996</v>
      </c>
      <c r="E34">
        <v>1.0023200000000001</v>
      </c>
      <c r="F34">
        <v>0.95899020000000001</v>
      </c>
      <c r="G34">
        <v>77.293899999999994</v>
      </c>
      <c r="H34">
        <v>-0.1860771</v>
      </c>
      <c r="I34">
        <v>-7.3983499999999994E-2</v>
      </c>
      <c r="J34">
        <v>3.6521000000000001E-3</v>
      </c>
      <c r="K34">
        <v>8.1287700000000004E-2</v>
      </c>
      <c r="L34">
        <v>0.19338130000000001</v>
      </c>
      <c r="M34">
        <v>-0.2294069</v>
      </c>
      <c r="N34">
        <v>-0.1173133</v>
      </c>
      <c r="O34">
        <v>-3.9677700000000003E-2</v>
      </c>
      <c r="P34">
        <v>3.7957900000000003E-2</v>
      </c>
      <c r="Q34">
        <v>0.1500515</v>
      </c>
    </row>
    <row r="35" spans="1:17">
      <c r="A35" s="12" t="s">
        <v>26</v>
      </c>
      <c r="B35">
        <v>10</v>
      </c>
      <c r="C35" t="str">
        <f t="shared" si="0"/>
        <v>8/10/2012†10</v>
      </c>
      <c r="D35">
        <v>1.0204784</v>
      </c>
      <c r="E35">
        <v>0.98924341999999998</v>
      </c>
      <c r="F35">
        <v>0.94647890000000001</v>
      </c>
      <c r="G35">
        <v>79.720299999999995</v>
      </c>
      <c r="H35">
        <v>-0.24365719999999999</v>
      </c>
      <c r="I35">
        <v>-0.1181565</v>
      </c>
      <c r="J35">
        <v>-3.1234999999999999E-2</v>
      </c>
      <c r="K35">
        <v>5.56865E-2</v>
      </c>
      <c r="L35">
        <v>0.18118719999999999</v>
      </c>
      <c r="M35">
        <v>-0.2864218</v>
      </c>
      <c r="N35">
        <v>-0.16092100000000001</v>
      </c>
      <c r="O35">
        <v>-7.3999499999999996E-2</v>
      </c>
      <c r="P35">
        <v>1.29219E-2</v>
      </c>
      <c r="Q35">
        <v>0.13842270000000001</v>
      </c>
    </row>
    <row r="36" spans="1:17">
      <c r="A36" s="12" t="s">
        <v>26</v>
      </c>
      <c r="B36">
        <v>11</v>
      </c>
      <c r="C36" t="str">
        <f t="shared" si="0"/>
        <v>8/10/2012†11</v>
      </c>
      <c r="D36">
        <v>0.96630132000000002</v>
      </c>
      <c r="E36">
        <v>1.1540961000000001</v>
      </c>
      <c r="F36">
        <v>1.1042050000000001</v>
      </c>
      <c r="G36">
        <v>78.228999999999999</v>
      </c>
      <c r="H36">
        <v>-7.3151300000000002E-2</v>
      </c>
      <c r="I36">
        <v>8.1017800000000001E-2</v>
      </c>
      <c r="J36">
        <v>0.18779480000000001</v>
      </c>
      <c r="K36">
        <v>0.29457179999999999</v>
      </c>
      <c r="L36">
        <v>0.4487409</v>
      </c>
      <c r="M36">
        <v>-0.12304229999999999</v>
      </c>
      <c r="N36">
        <v>3.11268E-2</v>
      </c>
      <c r="O36">
        <v>0.13790379999999999</v>
      </c>
      <c r="P36">
        <v>0.2446808</v>
      </c>
      <c r="Q36">
        <v>0.39884989999999998</v>
      </c>
    </row>
    <row r="37" spans="1:17">
      <c r="A37" s="12" t="s">
        <v>26</v>
      </c>
      <c r="B37">
        <v>12</v>
      </c>
      <c r="C37" t="str">
        <f t="shared" si="0"/>
        <v>8/10/2012†12</v>
      </c>
      <c r="D37">
        <v>0.87209857999999996</v>
      </c>
      <c r="E37">
        <v>1.2305558999999999</v>
      </c>
      <c r="F37">
        <v>1.17736</v>
      </c>
      <c r="G37">
        <v>83.755799999999994</v>
      </c>
      <c r="H37">
        <v>9.6644800000000003E-2</v>
      </c>
      <c r="I37">
        <v>0.25132579999999999</v>
      </c>
      <c r="J37">
        <v>0.35845729999999998</v>
      </c>
      <c r="K37">
        <v>0.46558890000000003</v>
      </c>
      <c r="L37">
        <v>0.62026979999999998</v>
      </c>
      <c r="M37">
        <v>4.3448500000000001E-2</v>
      </c>
      <c r="N37">
        <v>0.19812949999999999</v>
      </c>
      <c r="O37">
        <v>0.305261</v>
      </c>
      <c r="P37">
        <v>0.4123926</v>
      </c>
      <c r="Q37">
        <v>0.56707350000000001</v>
      </c>
    </row>
    <row r="38" spans="1:17">
      <c r="A38" s="12" t="s">
        <v>26</v>
      </c>
      <c r="B38">
        <v>13</v>
      </c>
      <c r="C38" t="str">
        <f t="shared" si="0"/>
        <v>8/10/2012†13</v>
      </c>
      <c r="D38">
        <v>1.0824370000000001</v>
      </c>
      <c r="E38">
        <v>1.3984559000000001</v>
      </c>
      <c r="F38">
        <v>1.338001</v>
      </c>
      <c r="G38">
        <v>85.628299999999996</v>
      </c>
      <c r="H38">
        <v>2.5120300000000002E-2</v>
      </c>
      <c r="I38">
        <v>0.19698550000000001</v>
      </c>
      <c r="J38">
        <v>0.31601879999999999</v>
      </c>
      <c r="K38">
        <v>0.4350522</v>
      </c>
      <c r="L38">
        <v>0.60691740000000005</v>
      </c>
      <c r="M38">
        <v>-3.5334299999999999E-2</v>
      </c>
      <c r="N38">
        <v>0.13653090000000001</v>
      </c>
      <c r="O38">
        <v>0.25556420000000002</v>
      </c>
      <c r="P38">
        <v>0.37459750000000003</v>
      </c>
      <c r="Q38">
        <v>0.54646280000000003</v>
      </c>
    </row>
    <row r="39" spans="1:17">
      <c r="A39" s="12" t="s">
        <v>26</v>
      </c>
      <c r="B39">
        <v>14</v>
      </c>
      <c r="C39" t="str">
        <f t="shared" si="0"/>
        <v>8/10/2012†14</v>
      </c>
      <c r="D39">
        <v>1.1666863000000001</v>
      </c>
      <c r="E39">
        <v>1.5640622</v>
      </c>
      <c r="F39">
        <v>1.4964489999999999</v>
      </c>
      <c r="G39">
        <v>85.622</v>
      </c>
      <c r="H39">
        <v>7.3780799999999994E-2</v>
      </c>
      <c r="I39">
        <v>0.26496340000000002</v>
      </c>
      <c r="J39">
        <v>0.3973759</v>
      </c>
      <c r="K39">
        <v>0.52978840000000005</v>
      </c>
      <c r="L39">
        <v>0.72097100000000003</v>
      </c>
      <c r="M39">
        <v>6.1672000000000003E-3</v>
      </c>
      <c r="N39">
        <v>0.19734979999999999</v>
      </c>
      <c r="O39">
        <v>0.32976230000000001</v>
      </c>
      <c r="P39">
        <v>0.4621748</v>
      </c>
      <c r="Q39">
        <v>0.65335739999999998</v>
      </c>
    </row>
    <row r="40" spans="1:17">
      <c r="A40" s="12" t="s">
        <v>26</v>
      </c>
      <c r="B40">
        <v>15</v>
      </c>
      <c r="C40" t="str">
        <f t="shared" si="0"/>
        <v>8/10/2012†15</v>
      </c>
      <c r="D40">
        <v>1.2717641</v>
      </c>
      <c r="E40">
        <v>1.8771435000000001</v>
      </c>
      <c r="F40">
        <v>1.795995</v>
      </c>
      <c r="G40">
        <v>85.648399999999995</v>
      </c>
      <c r="H40">
        <v>0.27007120000000001</v>
      </c>
      <c r="I40">
        <v>0.46817399999999998</v>
      </c>
      <c r="J40">
        <v>0.60537940000000001</v>
      </c>
      <c r="K40">
        <v>0.74258480000000004</v>
      </c>
      <c r="L40">
        <v>0.94068759999999996</v>
      </c>
      <c r="M40">
        <v>0.18892320000000001</v>
      </c>
      <c r="N40">
        <v>0.38702599999999998</v>
      </c>
      <c r="O40">
        <v>0.52423140000000001</v>
      </c>
      <c r="P40">
        <v>0.66143680000000005</v>
      </c>
      <c r="Q40">
        <v>0.85953959999999996</v>
      </c>
    </row>
    <row r="41" spans="1:17">
      <c r="A41" s="12" t="s">
        <v>26</v>
      </c>
      <c r="B41">
        <v>16</v>
      </c>
      <c r="C41" t="str">
        <f t="shared" si="0"/>
        <v>8/10/2012†16</v>
      </c>
      <c r="D41">
        <v>1.3655168</v>
      </c>
      <c r="E41">
        <v>1.9683006999999999</v>
      </c>
      <c r="F41">
        <v>1.8832120000000001</v>
      </c>
      <c r="G41">
        <v>84.7196</v>
      </c>
      <c r="H41">
        <v>0.25896019999999997</v>
      </c>
      <c r="I41">
        <v>0.462094</v>
      </c>
      <c r="J41">
        <v>0.60278390000000004</v>
      </c>
      <c r="K41">
        <v>0.74347370000000002</v>
      </c>
      <c r="L41">
        <v>0.94660759999999999</v>
      </c>
      <c r="M41">
        <v>0.17387150000000001</v>
      </c>
      <c r="N41">
        <v>0.37700529999999999</v>
      </c>
      <c r="O41">
        <v>0.51769520000000002</v>
      </c>
      <c r="P41">
        <v>0.658385</v>
      </c>
      <c r="Q41">
        <v>0.86151889999999998</v>
      </c>
    </row>
    <row r="42" spans="1:17">
      <c r="A42" s="12" t="s">
        <v>26</v>
      </c>
      <c r="B42">
        <v>17</v>
      </c>
      <c r="C42" t="str">
        <f t="shared" si="0"/>
        <v>8/10/2012†17</v>
      </c>
      <c r="D42">
        <v>1.3780744</v>
      </c>
      <c r="E42">
        <v>1.7312559999999999</v>
      </c>
      <c r="F42">
        <v>1.656415</v>
      </c>
      <c r="G42">
        <v>81.761099999999999</v>
      </c>
      <c r="H42">
        <v>3.2525699999999998E-2</v>
      </c>
      <c r="I42">
        <v>0.2219718</v>
      </c>
      <c r="J42">
        <v>0.35318149999999998</v>
      </c>
      <c r="K42">
        <v>0.48439130000000002</v>
      </c>
      <c r="L42">
        <v>0.67383740000000003</v>
      </c>
      <c r="M42">
        <v>-4.2315600000000002E-2</v>
      </c>
      <c r="N42">
        <v>0.14713039999999999</v>
      </c>
      <c r="O42">
        <v>0.27834019999999998</v>
      </c>
      <c r="P42">
        <v>0.40955000000000003</v>
      </c>
      <c r="Q42">
        <v>0.59899599999999997</v>
      </c>
    </row>
    <row r="43" spans="1:17">
      <c r="A43" s="12" t="s">
        <v>26</v>
      </c>
      <c r="B43">
        <v>18</v>
      </c>
      <c r="C43" t="str">
        <f t="shared" si="0"/>
        <v>8/10/2012†18</v>
      </c>
      <c r="D43">
        <v>1.5476951999999999</v>
      </c>
      <c r="E43">
        <v>1.820438</v>
      </c>
      <c r="F43">
        <v>1.741741</v>
      </c>
      <c r="G43">
        <v>81.761799999999994</v>
      </c>
      <c r="H43">
        <v>-5.6650499999999999E-2</v>
      </c>
      <c r="I43">
        <v>0.13795769999999999</v>
      </c>
      <c r="J43">
        <v>0.2727427</v>
      </c>
      <c r="K43">
        <v>0.4075278</v>
      </c>
      <c r="L43">
        <v>0.602136</v>
      </c>
      <c r="M43">
        <v>-0.1353472</v>
      </c>
      <c r="N43">
        <v>5.9261000000000001E-2</v>
      </c>
      <c r="O43">
        <v>0.1940461</v>
      </c>
      <c r="P43">
        <v>0.32883109999999999</v>
      </c>
      <c r="Q43">
        <v>0.52343930000000005</v>
      </c>
    </row>
    <row r="44" spans="1:17">
      <c r="A44" s="12" t="s">
        <v>26</v>
      </c>
      <c r="B44">
        <v>19</v>
      </c>
      <c r="C44" t="str">
        <f t="shared" si="0"/>
        <v>8/10/2012†19</v>
      </c>
      <c r="D44">
        <v>1.8595379999999999</v>
      </c>
      <c r="E44">
        <v>2.2819143</v>
      </c>
      <c r="F44">
        <v>2.183268</v>
      </c>
      <c r="G44">
        <v>76.784400000000005</v>
      </c>
      <c r="H44">
        <v>7.69209E-2</v>
      </c>
      <c r="I44">
        <v>0.28101870000000001</v>
      </c>
      <c r="J44">
        <v>0.42237629999999998</v>
      </c>
      <c r="K44">
        <v>0.56373390000000001</v>
      </c>
      <c r="L44">
        <v>0.76783170000000001</v>
      </c>
      <c r="M44">
        <v>-2.1725100000000001E-2</v>
      </c>
      <c r="N44">
        <v>0.1823728</v>
      </c>
      <c r="O44">
        <v>0.32373030000000003</v>
      </c>
      <c r="P44">
        <v>0.4650879</v>
      </c>
      <c r="Q44">
        <v>0.66918580000000005</v>
      </c>
    </row>
    <row r="45" spans="1:17">
      <c r="A45" s="12" t="s">
        <v>26</v>
      </c>
      <c r="B45">
        <v>20</v>
      </c>
      <c r="C45" t="str">
        <f t="shared" si="0"/>
        <v>8/10/2012†20</v>
      </c>
      <c r="D45">
        <v>2.0181401999999999</v>
      </c>
      <c r="E45">
        <v>2.1258354000000002</v>
      </c>
      <c r="F45">
        <v>2.0339369999999999</v>
      </c>
      <c r="G45">
        <v>74.473699999999994</v>
      </c>
      <c r="H45">
        <v>-0.22626250000000001</v>
      </c>
      <c r="I45">
        <v>-2.89576E-2</v>
      </c>
      <c r="J45">
        <v>0.1076952</v>
      </c>
      <c r="K45">
        <v>0.24434800000000001</v>
      </c>
      <c r="L45">
        <v>0.44165290000000001</v>
      </c>
      <c r="M45">
        <v>-0.31816139999999998</v>
      </c>
      <c r="N45">
        <v>-0.12085650000000001</v>
      </c>
      <c r="O45">
        <v>1.5796299999999999E-2</v>
      </c>
      <c r="P45">
        <v>0.1524491</v>
      </c>
      <c r="Q45">
        <v>0.34975400000000001</v>
      </c>
    </row>
    <row r="46" spans="1:17">
      <c r="A46" s="12" t="s">
        <v>26</v>
      </c>
      <c r="B46">
        <v>21</v>
      </c>
      <c r="C46" t="str">
        <f t="shared" si="0"/>
        <v>8/10/2012†21</v>
      </c>
      <c r="D46">
        <v>1.9982165000000001</v>
      </c>
      <c r="E46">
        <v>2.2016840000000002</v>
      </c>
      <c r="F46">
        <v>2.106506</v>
      </c>
      <c r="G46">
        <v>73.824399999999997</v>
      </c>
      <c r="H46">
        <v>-0.1141394</v>
      </c>
      <c r="I46">
        <v>7.3505299999999996E-2</v>
      </c>
      <c r="J46">
        <v>0.2034675</v>
      </c>
      <c r="K46">
        <v>0.3334297</v>
      </c>
      <c r="L46">
        <v>0.52107440000000005</v>
      </c>
      <c r="M46">
        <v>-0.20931710000000001</v>
      </c>
      <c r="N46">
        <v>-2.1672400000000001E-2</v>
      </c>
      <c r="O46">
        <v>0.10828980000000001</v>
      </c>
      <c r="P46">
        <v>0.23825199999999999</v>
      </c>
      <c r="Q46">
        <v>0.42589670000000002</v>
      </c>
    </row>
    <row r="47" spans="1:17">
      <c r="A47" s="12" t="s">
        <v>26</v>
      </c>
      <c r="B47">
        <v>22</v>
      </c>
      <c r="C47" t="str">
        <f t="shared" si="0"/>
        <v>8/10/2012†22</v>
      </c>
      <c r="D47">
        <v>2.0189873</v>
      </c>
      <c r="E47">
        <v>1.9629128</v>
      </c>
      <c r="F47">
        <v>1.8780570000000001</v>
      </c>
      <c r="G47">
        <v>73.278300000000002</v>
      </c>
      <c r="H47">
        <v>-0.35850779999999999</v>
      </c>
      <c r="I47">
        <v>-0.17982770000000001</v>
      </c>
      <c r="J47">
        <v>-5.6074400000000003E-2</v>
      </c>
      <c r="K47">
        <v>6.7678799999999997E-2</v>
      </c>
      <c r="L47">
        <v>0.24635889999999999</v>
      </c>
      <c r="M47">
        <v>-0.44336370000000003</v>
      </c>
      <c r="N47">
        <v>-0.26468360000000002</v>
      </c>
      <c r="O47">
        <v>-0.14093030000000001</v>
      </c>
      <c r="P47">
        <v>-1.7177000000000001E-2</v>
      </c>
      <c r="Q47">
        <v>0.16150310000000001</v>
      </c>
    </row>
    <row r="48" spans="1:17">
      <c r="A48" s="12" t="s">
        <v>26</v>
      </c>
      <c r="B48">
        <v>23</v>
      </c>
      <c r="C48" t="str">
        <f t="shared" si="0"/>
        <v>8/10/2012†23</v>
      </c>
      <c r="D48">
        <v>1.6272857999999999</v>
      </c>
      <c r="E48">
        <v>1.5512513000000001</v>
      </c>
      <c r="F48">
        <v>1.484191</v>
      </c>
      <c r="G48">
        <v>71.365899999999996</v>
      </c>
      <c r="H48">
        <v>-0.31440820000000003</v>
      </c>
      <c r="I48">
        <v>-0.17357510000000001</v>
      </c>
      <c r="J48">
        <v>-7.6034500000000005E-2</v>
      </c>
      <c r="K48">
        <v>2.15061E-2</v>
      </c>
      <c r="L48">
        <v>0.16233919999999999</v>
      </c>
      <c r="M48">
        <v>-0.38146799999999997</v>
      </c>
      <c r="N48">
        <v>-0.24063490000000001</v>
      </c>
      <c r="O48">
        <v>-0.14309440000000001</v>
      </c>
      <c r="P48">
        <v>-4.5553799999999998E-2</v>
      </c>
      <c r="Q48">
        <v>9.5279299999999997E-2</v>
      </c>
    </row>
    <row r="49" spans="1:17">
      <c r="A49" s="12" t="s">
        <v>26</v>
      </c>
      <c r="B49">
        <v>24</v>
      </c>
      <c r="C49" t="str">
        <f t="shared" si="0"/>
        <v>8/10/2012†24</v>
      </c>
      <c r="D49">
        <v>1.3214611000000001</v>
      </c>
      <c r="E49">
        <v>1.2438625000000001</v>
      </c>
      <c r="F49">
        <v>1.190091</v>
      </c>
      <c r="G49">
        <v>70.142399999999995</v>
      </c>
      <c r="H49">
        <v>-0.27134150000000001</v>
      </c>
      <c r="I49">
        <v>-0.15687670000000001</v>
      </c>
      <c r="J49">
        <v>-7.7598600000000004E-2</v>
      </c>
      <c r="K49">
        <v>1.6793999999999999E-3</v>
      </c>
      <c r="L49">
        <v>0.1161442</v>
      </c>
      <c r="M49">
        <v>-0.32511309999999999</v>
      </c>
      <c r="N49">
        <v>-0.21064830000000001</v>
      </c>
      <c r="O49">
        <v>-0.13137019999999999</v>
      </c>
      <c r="P49">
        <v>-5.2092199999999998E-2</v>
      </c>
      <c r="Q49">
        <v>6.23726E-2</v>
      </c>
    </row>
    <row r="50" spans="1:17">
      <c r="A50" s="12" t="s">
        <v>41</v>
      </c>
      <c r="B50">
        <v>1</v>
      </c>
      <c r="C50" t="str">
        <f t="shared" si="0"/>
        <v>8/11/2012*1</v>
      </c>
      <c r="D50">
        <v>1.0863414</v>
      </c>
      <c r="E50">
        <v>1.1875335</v>
      </c>
      <c r="F50">
        <v>1.0846070000000001</v>
      </c>
      <c r="G50">
        <v>69.734499999999997</v>
      </c>
      <c r="H50">
        <v>-9.34194E-2</v>
      </c>
      <c r="I50">
        <v>2.1558600000000001E-2</v>
      </c>
      <c r="J50">
        <v>0.10119209999999999</v>
      </c>
      <c r="K50">
        <v>0.1808255</v>
      </c>
      <c r="L50">
        <v>0.2958036</v>
      </c>
      <c r="M50">
        <v>-0.1963463</v>
      </c>
      <c r="N50">
        <v>-8.1368200000000002E-2</v>
      </c>
      <c r="O50">
        <v>-1.7348000000000001E-3</v>
      </c>
      <c r="P50">
        <v>7.7898700000000001E-2</v>
      </c>
      <c r="Q50">
        <v>0.19287670000000001</v>
      </c>
    </row>
    <row r="51" spans="1:17">
      <c r="A51" s="12" t="s">
        <v>41</v>
      </c>
      <c r="B51">
        <v>2</v>
      </c>
      <c r="C51" t="str">
        <f t="shared" si="0"/>
        <v>8/11/2012*2</v>
      </c>
      <c r="D51">
        <v>0.85380783000000005</v>
      </c>
      <c r="E51">
        <v>0.94831350000000003</v>
      </c>
      <c r="F51">
        <v>0.86612049999999996</v>
      </c>
      <c r="G51">
        <v>69.683099999999996</v>
      </c>
      <c r="H51">
        <v>-7.2470199999999999E-2</v>
      </c>
      <c r="I51">
        <v>2.6180499999999999E-2</v>
      </c>
      <c r="J51">
        <v>9.4505699999999998E-2</v>
      </c>
      <c r="K51">
        <v>0.1628308</v>
      </c>
      <c r="L51">
        <v>0.26148149999999998</v>
      </c>
      <c r="M51">
        <v>-0.1546632</v>
      </c>
      <c r="N51">
        <v>-5.60125E-2</v>
      </c>
      <c r="O51">
        <v>1.23126E-2</v>
      </c>
      <c r="P51">
        <v>8.0637799999999996E-2</v>
      </c>
      <c r="Q51">
        <v>0.17928849999999999</v>
      </c>
    </row>
    <row r="52" spans="1:17">
      <c r="A52" s="12" t="s">
        <v>41</v>
      </c>
      <c r="B52">
        <v>3</v>
      </c>
      <c r="C52" t="str">
        <f t="shared" si="0"/>
        <v>8/11/2012*3</v>
      </c>
      <c r="D52">
        <v>0.73701545999999996</v>
      </c>
      <c r="E52">
        <v>0.79493502999999999</v>
      </c>
      <c r="F52">
        <v>0.72603580000000001</v>
      </c>
      <c r="G52">
        <v>69.063500000000005</v>
      </c>
      <c r="H52">
        <v>-7.1733000000000005E-2</v>
      </c>
      <c r="I52">
        <v>4.8668000000000001E-3</v>
      </c>
      <c r="J52">
        <v>5.7919600000000002E-2</v>
      </c>
      <c r="K52">
        <v>0.1109723</v>
      </c>
      <c r="L52">
        <v>0.18757209999999999</v>
      </c>
      <c r="M52">
        <v>-0.14063220000000001</v>
      </c>
      <c r="N52">
        <v>-6.4032500000000006E-2</v>
      </c>
      <c r="O52">
        <v>-1.09797E-2</v>
      </c>
      <c r="P52">
        <v>4.2073100000000002E-2</v>
      </c>
      <c r="Q52">
        <v>0.11867279999999999</v>
      </c>
    </row>
    <row r="53" spans="1:17">
      <c r="A53" s="12" t="s">
        <v>41</v>
      </c>
      <c r="B53">
        <v>4</v>
      </c>
      <c r="C53" t="str">
        <f t="shared" si="0"/>
        <v>8/11/2012*4</v>
      </c>
      <c r="D53">
        <v>0.67918794000000005</v>
      </c>
      <c r="E53">
        <v>0.78915959999999996</v>
      </c>
      <c r="F53">
        <v>0.72076090000000004</v>
      </c>
      <c r="G53">
        <v>69.033900000000003</v>
      </c>
      <c r="H53">
        <v>-1.39226E-2</v>
      </c>
      <c r="I53">
        <v>5.9275099999999997E-2</v>
      </c>
      <c r="J53">
        <v>0.10997170000000001</v>
      </c>
      <c r="K53">
        <v>0.16066820000000001</v>
      </c>
      <c r="L53">
        <v>0.23386589999999999</v>
      </c>
      <c r="M53">
        <v>-8.23213E-2</v>
      </c>
      <c r="N53">
        <v>-9.1236000000000008E-3</v>
      </c>
      <c r="O53">
        <v>4.1572900000000003E-2</v>
      </c>
      <c r="P53">
        <v>9.2269500000000004E-2</v>
      </c>
      <c r="Q53">
        <v>0.16546720000000001</v>
      </c>
    </row>
    <row r="54" spans="1:17">
      <c r="A54" s="12" t="s">
        <v>41</v>
      </c>
      <c r="B54">
        <v>5</v>
      </c>
      <c r="C54" t="str">
        <f t="shared" si="0"/>
        <v>8/11/2012*5</v>
      </c>
      <c r="D54">
        <v>0.64058289000000002</v>
      </c>
      <c r="E54">
        <v>0.74408227000000005</v>
      </c>
      <c r="F54">
        <v>0.67959049999999999</v>
      </c>
      <c r="G54">
        <v>68.334699999999998</v>
      </c>
      <c r="H54">
        <v>-1.0033800000000001E-2</v>
      </c>
      <c r="I54">
        <v>5.7042500000000003E-2</v>
      </c>
      <c r="J54">
        <v>0.10349940000000001</v>
      </c>
      <c r="K54">
        <v>0.14995629999999999</v>
      </c>
      <c r="L54">
        <v>0.21703259999999999</v>
      </c>
      <c r="M54">
        <v>-7.4525599999999997E-2</v>
      </c>
      <c r="N54">
        <v>-7.4491999999999996E-3</v>
      </c>
      <c r="O54">
        <v>3.9007600000000003E-2</v>
      </c>
      <c r="P54">
        <v>8.5464499999999999E-2</v>
      </c>
      <c r="Q54">
        <v>0.1525408</v>
      </c>
    </row>
    <row r="55" spans="1:17">
      <c r="A55" s="12" t="s">
        <v>41</v>
      </c>
      <c r="B55">
        <v>6</v>
      </c>
      <c r="C55" t="str">
        <f t="shared" si="0"/>
        <v>8/11/2012*6</v>
      </c>
      <c r="D55">
        <v>0.68477303</v>
      </c>
      <c r="E55">
        <v>0.70876998999999996</v>
      </c>
      <c r="F55">
        <v>0.64733890000000005</v>
      </c>
      <c r="G55">
        <v>67.564499999999995</v>
      </c>
      <c r="H55">
        <v>-9.5244200000000001E-2</v>
      </c>
      <c r="I55">
        <v>-2.4795500000000002E-2</v>
      </c>
      <c r="J55">
        <v>2.3997000000000001E-2</v>
      </c>
      <c r="K55">
        <v>7.2789499999999993E-2</v>
      </c>
      <c r="L55">
        <v>0.14323810000000001</v>
      </c>
      <c r="M55">
        <v>-0.15667529999999999</v>
      </c>
      <c r="N55">
        <v>-8.6226700000000003E-2</v>
      </c>
      <c r="O55">
        <v>-3.7434200000000001E-2</v>
      </c>
      <c r="P55">
        <v>1.13583E-2</v>
      </c>
      <c r="Q55">
        <v>8.1807000000000005E-2</v>
      </c>
    </row>
    <row r="56" spans="1:17">
      <c r="A56" s="12" t="s">
        <v>41</v>
      </c>
      <c r="B56">
        <v>7</v>
      </c>
      <c r="C56" t="str">
        <f t="shared" si="0"/>
        <v>8/11/2012*7</v>
      </c>
      <c r="D56">
        <v>0.72554388999999997</v>
      </c>
      <c r="E56">
        <v>0.78582386999999998</v>
      </c>
      <c r="F56">
        <v>0.71771430000000003</v>
      </c>
      <c r="G56">
        <v>68.407399999999996</v>
      </c>
      <c r="H56">
        <v>-5.4239799999999998E-2</v>
      </c>
      <c r="I56">
        <v>1.34194E-2</v>
      </c>
      <c r="J56">
        <v>6.028E-2</v>
      </c>
      <c r="K56">
        <v>0.1071406</v>
      </c>
      <c r="L56">
        <v>0.17479980000000001</v>
      </c>
      <c r="M56">
        <v>-0.1223494</v>
      </c>
      <c r="N56">
        <v>-5.4690200000000001E-2</v>
      </c>
      <c r="O56">
        <v>-7.8296000000000008E-3</v>
      </c>
      <c r="P56">
        <v>3.9031000000000003E-2</v>
      </c>
      <c r="Q56">
        <v>0.1066902</v>
      </c>
    </row>
    <row r="57" spans="1:17">
      <c r="A57" s="12" t="s">
        <v>41</v>
      </c>
      <c r="B57">
        <v>8</v>
      </c>
      <c r="C57" t="str">
        <f t="shared" si="0"/>
        <v>8/11/2012*8</v>
      </c>
      <c r="D57">
        <v>0.84042704000000001</v>
      </c>
      <c r="E57">
        <v>0.93882224999999997</v>
      </c>
      <c r="F57">
        <v>0.85745190000000004</v>
      </c>
      <c r="G57">
        <v>72.0946</v>
      </c>
      <c r="H57">
        <v>-4.0745099999999999E-2</v>
      </c>
      <c r="I57">
        <v>4.14601E-2</v>
      </c>
      <c r="J57">
        <v>9.8395200000000002E-2</v>
      </c>
      <c r="K57">
        <v>0.1553303</v>
      </c>
      <c r="L57">
        <v>0.23753560000000001</v>
      </c>
      <c r="M57">
        <v>-0.1221155</v>
      </c>
      <c r="N57">
        <v>-3.9910300000000003E-2</v>
      </c>
      <c r="O57">
        <v>1.70248E-2</v>
      </c>
      <c r="P57">
        <v>7.3959899999999995E-2</v>
      </c>
      <c r="Q57">
        <v>0.1561652</v>
      </c>
    </row>
    <row r="58" spans="1:17">
      <c r="A58" s="12" t="s">
        <v>41</v>
      </c>
      <c r="B58">
        <v>9</v>
      </c>
      <c r="C58" t="str">
        <f t="shared" si="0"/>
        <v>8/11/2012*9</v>
      </c>
      <c r="D58">
        <v>0.96472250999999998</v>
      </c>
      <c r="E58">
        <v>1.1337303999999999</v>
      </c>
      <c r="F58">
        <v>1.0354669999999999</v>
      </c>
      <c r="G58">
        <v>76.607900000000001</v>
      </c>
      <c r="H58">
        <v>-8.6368E-3</v>
      </c>
      <c r="I58">
        <v>9.6317100000000003E-2</v>
      </c>
      <c r="J58">
        <v>0.16900789999999999</v>
      </c>
      <c r="K58">
        <v>0.24169860000000001</v>
      </c>
      <c r="L58">
        <v>0.34665249999999997</v>
      </c>
      <c r="M58">
        <v>-0.10690040000000001</v>
      </c>
      <c r="N58">
        <v>-1.9465000000000001E-3</v>
      </c>
      <c r="O58">
        <v>7.0744299999999996E-2</v>
      </c>
      <c r="P58">
        <v>0.14343500000000001</v>
      </c>
      <c r="Q58">
        <v>0.248389</v>
      </c>
    </row>
    <row r="59" spans="1:17">
      <c r="A59" s="12" t="s">
        <v>41</v>
      </c>
      <c r="B59">
        <v>10</v>
      </c>
      <c r="C59" t="str">
        <f t="shared" si="0"/>
        <v>8/11/2012*10</v>
      </c>
      <c r="D59">
        <v>1.1590384</v>
      </c>
      <c r="E59">
        <v>1.2062421999999999</v>
      </c>
      <c r="F59">
        <v>1.101694</v>
      </c>
      <c r="G59">
        <v>80.430999999999997</v>
      </c>
      <c r="H59">
        <v>-0.17491490000000001</v>
      </c>
      <c r="I59">
        <v>-4.3685399999999999E-2</v>
      </c>
      <c r="J59">
        <v>4.7203700000000001E-2</v>
      </c>
      <c r="K59">
        <v>0.13809279999999999</v>
      </c>
      <c r="L59">
        <v>0.26932230000000001</v>
      </c>
      <c r="M59">
        <v>-0.27946330000000003</v>
      </c>
      <c r="N59">
        <v>-0.1482338</v>
      </c>
      <c r="O59">
        <v>-5.7344699999999998E-2</v>
      </c>
      <c r="P59">
        <v>3.3544400000000002E-2</v>
      </c>
      <c r="Q59">
        <v>0.1647739</v>
      </c>
    </row>
    <row r="60" spans="1:17">
      <c r="A60" s="12" t="s">
        <v>41</v>
      </c>
      <c r="B60">
        <v>11</v>
      </c>
      <c r="C60" t="str">
        <f t="shared" si="0"/>
        <v>8/11/2012*11</v>
      </c>
      <c r="D60">
        <v>1.2626474000000001</v>
      </c>
      <c r="E60">
        <v>1.3577311000000001</v>
      </c>
      <c r="F60">
        <v>1.2400530000000001</v>
      </c>
      <c r="G60">
        <v>83.516599999999997</v>
      </c>
      <c r="H60">
        <v>-0.17117189999999999</v>
      </c>
      <c r="I60">
        <v>-1.3866E-2</v>
      </c>
      <c r="J60">
        <v>9.5083699999999993E-2</v>
      </c>
      <c r="K60">
        <v>0.2040333</v>
      </c>
      <c r="L60">
        <v>0.36133929999999997</v>
      </c>
      <c r="M60">
        <v>-0.2888503</v>
      </c>
      <c r="N60">
        <v>-0.1315443</v>
      </c>
      <c r="O60">
        <v>-2.2594699999999999E-2</v>
      </c>
      <c r="P60">
        <v>8.6355000000000001E-2</v>
      </c>
      <c r="Q60">
        <v>0.24366090000000001</v>
      </c>
    </row>
    <row r="61" spans="1:17">
      <c r="A61" s="12" t="s">
        <v>41</v>
      </c>
      <c r="B61">
        <v>12</v>
      </c>
      <c r="C61" t="str">
        <f t="shared" si="0"/>
        <v>8/11/2012*12</v>
      </c>
      <c r="D61">
        <v>1.1483713</v>
      </c>
      <c r="E61">
        <v>1.5562585</v>
      </c>
      <c r="F61">
        <v>1.421373</v>
      </c>
      <c r="G61">
        <v>84.529799999999994</v>
      </c>
      <c r="H61">
        <v>0.13137090000000001</v>
      </c>
      <c r="I61">
        <v>0.29473890000000003</v>
      </c>
      <c r="J61">
        <v>0.40788720000000001</v>
      </c>
      <c r="K61">
        <v>0.52103540000000004</v>
      </c>
      <c r="L61">
        <v>0.6844034</v>
      </c>
      <c r="M61">
        <v>-3.5144E-3</v>
      </c>
      <c r="N61">
        <v>0.15985360000000001</v>
      </c>
      <c r="O61">
        <v>0.27300180000000002</v>
      </c>
      <c r="P61">
        <v>0.38614999999999999</v>
      </c>
      <c r="Q61">
        <v>0.54951799999999995</v>
      </c>
    </row>
    <row r="62" spans="1:17">
      <c r="A62" s="12" t="s">
        <v>41</v>
      </c>
      <c r="B62">
        <v>13</v>
      </c>
      <c r="C62" t="str">
        <f t="shared" si="0"/>
        <v>8/11/2012*13</v>
      </c>
      <c r="D62">
        <v>1.2098222999999999</v>
      </c>
      <c r="E62">
        <v>1.7499773999999999</v>
      </c>
      <c r="F62">
        <v>1.5983019999999999</v>
      </c>
      <c r="G62">
        <v>86.398099999999999</v>
      </c>
      <c r="H62">
        <v>0.23137440000000001</v>
      </c>
      <c r="I62">
        <v>0.41380450000000002</v>
      </c>
      <c r="J62">
        <v>0.5401551</v>
      </c>
      <c r="K62">
        <v>0.66650569999999998</v>
      </c>
      <c r="L62">
        <v>0.84893589999999997</v>
      </c>
      <c r="M62">
        <v>7.9698900000000003E-2</v>
      </c>
      <c r="N62">
        <v>0.262129</v>
      </c>
      <c r="O62">
        <v>0.38847959999999998</v>
      </c>
      <c r="P62">
        <v>0.51483020000000002</v>
      </c>
      <c r="Q62">
        <v>0.6972604</v>
      </c>
    </row>
    <row r="63" spans="1:17">
      <c r="A63" s="12" t="s">
        <v>41</v>
      </c>
      <c r="B63">
        <v>14</v>
      </c>
      <c r="C63" t="str">
        <f t="shared" si="0"/>
        <v>8/11/2012*14</v>
      </c>
      <c r="D63">
        <v>1.2878830999999999</v>
      </c>
      <c r="E63">
        <v>1.7331901000000001</v>
      </c>
      <c r="F63">
        <v>1.58297</v>
      </c>
      <c r="G63">
        <v>85.793899999999994</v>
      </c>
      <c r="H63">
        <v>0.13439390000000001</v>
      </c>
      <c r="I63">
        <v>0.31808389999999997</v>
      </c>
      <c r="J63">
        <v>0.44530700000000001</v>
      </c>
      <c r="K63">
        <v>0.57253010000000004</v>
      </c>
      <c r="L63">
        <v>0.75622009999999995</v>
      </c>
      <c r="M63">
        <v>-1.58266E-2</v>
      </c>
      <c r="N63">
        <v>0.1678634</v>
      </c>
      <c r="O63">
        <v>0.29508649999999997</v>
      </c>
      <c r="P63">
        <v>0.42230960000000001</v>
      </c>
      <c r="Q63">
        <v>0.60599959999999997</v>
      </c>
    </row>
    <row r="64" spans="1:17">
      <c r="A64" s="12" t="s">
        <v>41</v>
      </c>
      <c r="B64">
        <v>15</v>
      </c>
      <c r="C64" t="str">
        <f t="shared" si="0"/>
        <v>8/11/2012*15</v>
      </c>
      <c r="D64">
        <v>1.4980017000000001</v>
      </c>
      <c r="E64">
        <v>2.0084840000000002</v>
      </c>
      <c r="F64">
        <v>1.834403</v>
      </c>
      <c r="G64">
        <v>85.329700000000003</v>
      </c>
      <c r="H64">
        <v>0.16698170000000001</v>
      </c>
      <c r="I64">
        <v>0.3699247</v>
      </c>
      <c r="J64">
        <v>0.5104824</v>
      </c>
      <c r="K64">
        <v>0.65104010000000001</v>
      </c>
      <c r="L64">
        <v>0.85398300000000005</v>
      </c>
      <c r="M64">
        <v>-7.0993000000000002E-3</v>
      </c>
      <c r="N64">
        <v>0.19584370000000001</v>
      </c>
      <c r="O64">
        <v>0.33640140000000002</v>
      </c>
      <c r="P64">
        <v>0.47695900000000002</v>
      </c>
      <c r="Q64">
        <v>0.67990200000000001</v>
      </c>
    </row>
    <row r="65" spans="1:17">
      <c r="A65" s="12" t="s">
        <v>41</v>
      </c>
      <c r="B65">
        <v>16</v>
      </c>
      <c r="C65" t="str">
        <f t="shared" si="0"/>
        <v>8/11/2012*16</v>
      </c>
      <c r="D65">
        <v>1.6382728</v>
      </c>
      <c r="E65">
        <v>2.2750965999999999</v>
      </c>
      <c r="F65">
        <v>2.0779079999999999</v>
      </c>
      <c r="G65">
        <v>83.815100000000001</v>
      </c>
      <c r="H65">
        <v>0.28187309999999999</v>
      </c>
      <c r="I65">
        <v>0.49158089999999999</v>
      </c>
      <c r="J65">
        <v>0.63682380000000005</v>
      </c>
      <c r="K65">
        <v>0.78206679999999995</v>
      </c>
      <c r="L65">
        <v>0.9917745</v>
      </c>
      <c r="M65">
        <v>8.4684099999999998E-2</v>
      </c>
      <c r="N65">
        <v>0.29439179999999998</v>
      </c>
      <c r="O65">
        <v>0.43963469999999999</v>
      </c>
      <c r="P65">
        <v>0.58487769999999994</v>
      </c>
      <c r="Q65">
        <v>0.7945854</v>
      </c>
    </row>
    <row r="66" spans="1:17">
      <c r="A66" s="12" t="s">
        <v>41</v>
      </c>
      <c r="B66">
        <v>17</v>
      </c>
      <c r="C66" t="str">
        <f t="shared" si="0"/>
        <v>8/11/2012*17</v>
      </c>
      <c r="D66">
        <v>1.5497425</v>
      </c>
      <c r="E66">
        <v>2.5174759</v>
      </c>
      <c r="F66">
        <v>2.2992789999999999</v>
      </c>
      <c r="G66">
        <v>83.455100000000002</v>
      </c>
      <c r="H66">
        <v>0.6148266</v>
      </c>
      <c r="I66">
        <v>0.82332680000000003</v>
      </c>
      <c r="J66">
        <v>0.96773339999999997</v>
      </c>
      <c r="K66">
        <v>1.1121399999999999</v>
      </c>
      <c r="L66">
        <v>1.32064</v>
      </c>
      <c r="M66">
        <v>0.39662969999999997</v>
      </c>
      <c r="N66">
        <v>0.6051299</v>
      </c>
      <c r="O66">
        <v>0.74953650000000005</v>
      </c>
      <c r="P66">
        <v>0.89394300000000004</v>
      </c>
      <c r="Q66">
        <v>1.1024430000000001</v>
      </c>
    </row>
    <row r="67" spans="1:17">
      <c r="A67" s="12" t="s">
        <v>41</v>
      </c>
      <c r="B67">
        <v>18</v>
      </c>
      <c r="C67" t="str">
        <f t="shared" ref="C67:C130" si="1">CONCATENATE(A67,B67)</f>
        <v>8/11/2012*18</v>
      </c>
      <c r="D67">
        <v>1.7260966</v>
      </c>
      <c r="E67">
        <v>2.3695574000000001</v>
      </c>
      <c r="F67">
        <v>2.1641810000000001</v>
      </c>
      <c r="G67">
        <v>81.272400000000005</v>
      </c>
      <c r="H67">
        <v>0.29966969999999998</v>
      </c>
      <c r="I67">
        <v>0.50278429999999996</v>
      </c>
      <c r="J67">
        <v>0.64346080000000005</v>
      </c>
      <c r="K67">
        <v>0.78413719999999998</v>
      </c>
      <c r="L67">
        <v>0.98725180000000001</v>
      </c>
      <c r="M67">
        <v>9.4293399999999999E-2</v>
      </c>
      <c r="N67">
        <v>0.2974079</v>
      </c>
      <c r="O67">
        <v>0.43808439999999998</v>
      </c>
      <c r="P67">
        <v>0.57876090000000002</v>
      </c>
      <c r="Q67">
        <v>0.7818754</v>
      </c>
    </row>
    <row r="68" spans="1:17">
      <c r="A68" s="12" t="s">
        <v>41</v>
      </c>
      <c r="B68">
        <v>19</v>
      </c>
      <c r="C68" t="str">
        <f t="shared" si="1"/>
        <v>8/11/2012*19</v>
      </c>
      <c r="D68">
        <v>2.0598285000000001</v>
      </c>
      <c r="E68">
        <v>2.4154903999999999</v>
      </c>
      <c r="F68">
        <v>2.2061329999999999</v>
      </c>
      <c r="G68">
        <v>80.338899999999995</v>
      </c>
      <c r="H68">
        <v>-4.4058999999999999E-3</v>
      </c>
      <c r="I68">
        <v>0.20832510000000001</v>
      </c>
      <c r="J68">
        <v>0.35566189999999998</v>
      </c>
      <c r="K68">
        <v>0.50299870000000002</v>
      </c>
      <c r="L68">
        <v>0.71572970000000002</v>
      </c>
      <c r="M68">
        <v>-0.21376339999999999</v>
      </c>
      <c r="N68">
        <v>-1.0323999999999999E-3</v>
      </c>
      <c r="O68">
        <v>0.1463044</v>
      </c>
      <c r="P68">
        <v>0.29364129999999999</v>
      </c>
      <c r="Q68">
        <v>0.50637220000000005</v>
      </c>
    </row>
    <row r="69" spans="1:17">
      <c r="A69" s="12" t="s">
        <v>41</v>
      </c>
      <c r="B69">
        <v>20</v>
      </c>
      <c r="C69" t="str">
        <f t="shared" si="1"/>
        <v>8/11/2012*20</v>
      </c>
      <c r="D69">
        <v>1.9349559000000001</v>
      </c>
      <c r="E69">
        <v>2.1023253999999998</v>
      </c>
      <c r="F69">
        <v>1.9201109999999999</v>
      </c>
      <c r="G69">
        <v>75.473600000000005</v>
      </c>
      <c r="H69">
        <v>-0.1525733</v>
      </c>
      <c r="I69">
        <v>3.6451400000000002E-2</v>
      </c>
      <c r="J69">
        <v>0.1673694</v>
      </c>
      <c r="K69">
        <v>0.29828739999999998</v>
      </c>
      <c r="L69">
        <v>0.48731219999999997</v>
      </c>
      <c r="M69">
        <v>-0.33478780000000002</v>
      </c>
      <c r="N69">
        <v>-0.14576310000000001</v>
      </c>
      <c r="O69">
        <v>-1.48451E-2</v>
      </c>
      <c r="P69">
        <v>0.11607290000000001</v>
      </c>
      <c r="Q69">
        <v>0.30509760000000002</v>
      </c>
    </row>
    <row r="70" spans="1:17">
      <c r="A70" s="12" t="s">
        <v>41</v>
      </c>
      <c r="B70">
        <v>21</v>
      </c>
      <c r="C70" t="str">
        <f t="shared" si="1"/>
        <v>8/11/2012*21</v>
      </c>
      <c r="D70">
        <v>1.7623807</v>
      </c>
      <c r="E70">
        <v>2.0202003999999998</v>
      </c>
      <c r="F70">
        <v>1.8451040000000001</v>
      </c>
      <c r="G70">
        <v>73.2774</v>
      </c>
      <c r="H70">
        <v>-3.1167199999999999E-2</v>
      </c>
      <c r="I70">
        <v>0.13956859999999999</v>
      </c>
      <c r="J70">
        <v>0.25781969999999998</v>
      </c>
      <c r="K70">
        <v>0.37607079999999998</v>
      </c>
      <c r="L70">
        <v>0.54680660000000003</v>
      </c>
      <c r="M70">
        <v>-0.20626369999999999</v>
      </c>
      <c r="N70">
        <v>-3.5527900000000001E-2</v>
      </c>
      <c r="O70">
        <v>8.2723199999999997E-2</v>
      </c>
      <c r="P70">
        <v>0.20097429999999999</v>
      </c>
      <c r="Q70">
        <v>0.37171009999999999</v>
      </c>
    </row>
    <row r="71" spans="1:17">
      <c r="A71" s="12" t="s">
        <v>41</v>
      </c>
      <c r="B71">
        <v>22</v>
      </c>
      <c r="C71" t="str">
        <f t="shared" si="1"/>
        <v>8/11/2012*22</v>
      </c>
      <c r="D71">
        <v>1.6567339000000001</v>
      </c>
      <c r="E71">
        <v>1.8301314</v>
      </c>
      <c r="F71">
        <v>1.6715089999999999</v>
      </c>
      <c r="G71">
        <v>71.285499999999999</v>
      </c>
      <c r="H71">
        <v>-9.2825900000000003E-2</v>
      </c>
      <c r="I71">
        <v>6.4461000000000004E-2</v>
      </c>
      <c r="J71">
        <v>0.17339750000000001</v>
      </c>
      <c r="K71">
        <v>0.28233390000000003</v>
      </c>
      <c r="L71">
        <v>0.43962079999999998</v>
      </c>
      <c r="M71">
        <v>-0.25144860000000002</v>
      </c>
      <c r="N71">
        <v>-9.4161700000000001E-2</v>
      </c>
      <c r="O71">
        <v>1.4774799999999999E-2</v>
      </c>
      <c r="P71">
        <v>0.12371119999999999</v>
      </c>
      <c r="Q71">
        <v>0.28099809999999997</v>
      </c>
    </row>
    <row r="72" spans="1:17">
      <c r="A72" s="12" t="s">
        <v>41</v>
      </c>
      <c r="B72">
        <v>23</v>
      </c>
      <c r="C72" t="str">
        <f t="shared" si="1"/>
        <v>8/11/2012*23</v>
      </c>
      <c r="D72">
        <v>1.2425744000000001</v>
      </c>
      <c r="E72">
        <v>1.5694399999999999</v>
      </c>
      <c r="F72">
        <v>1.4334119999999999</v>
      </c>
      <c r="G72">
        <v>71.011700000000005</v>
      </c>
      <c r="H72">
        <v>9.97527E-2</v>
      </c>
      <c r="I72">
        <v>0.2339328</v>
      </c>
      <c r="J72">
        <v>0.32686559999999998</v>
      </c>
      <c r="K72">
        <v>0.41979830000000001</v>
      </c>
      <c r="L72">
        <v>0.55397839999999998</v>
      </c>
      <c r="M72">
        <v>-3.6275099999999998E-2</v>
      </c>
      <c r="N72">
        <v>9.7905000000000006E-2</v>
      </c>
      <c r="O72">
        <v>0.1908378</v>
      </c>
      <c r="P72">
        <v>0.28377049999999998</v>
      </c>
      <c r="Q72">
        <v>0.41795070000000001</v>
      </c>
    </row>
    <row r="73" spans="1:17">
      <c r="A73" s="12" t="s">
        <v>41</v>
      </c>
      <c r="B73">
        <v>24</v>
      </c>
      <c r="C73" t="str">
        <f t="shared" si="1"/>
        <v>8/11/2012*24</v>
      </c>
      <c r="D73">
        <v>1.0212872</v>
      </c>
      <c r="E73">
        <v>1.3954276999999999</v>
      </c>
      <c r="F73">
        <v>1.2744819999999999</v>
      </c>
      <c r="G73">
        <v>71.024299999999997</v>
      </c>
      <c r="H73">
        <v>0.1854111</v>
      </c>
      <c r="I73">
        <v>0.29691400000000001</v>
      </c>
      <c r="J73">
        <v>0.37414049999999999</v>
      </c>
      <c r="K73">
        <v>0.45136710000000002</v>
      </c>
      <c r="L73">
        <v>0.56286999999999998</v>
      </c>
      <c r="M73">
        <v>6.4465400000000006E-2</v>
      </c>
      <c r="N73">
        <v>0.17596829999999999</v>
      </c>
      <c r="O73">
        <v>0.2531948</v>
      </c>
      <c r="P73">
        <v>0.33042139999999998</v>
      </c>
      <c r="Q73">
        <v>0.44192429999999999</v>
      </c>
    </row>
    <row r="74" spans="1:17">
      <c r="A74" s="12">
        <v>41135</v>
      </c>
      <c r="B74">
        <v>1</v>
      </c>
      <c r="C74" t="str">
        <f t="shared" si="1"/>
        <v>411351</v>
      </c>
      <c r="D74">
        <v>1.1066482</v>
      </c>
      <c r="E74">
        <v>1.1474076</v>
      </c>
      <c r="F74">
        <v>1.1297539999999999</v>
      </c>
      <c r="G74">
        <v>70.930800000000005</v>
      </c>
      <c r="H74">
        <v>-0.1441518</v>
      </c>
      <c r="I74">
        <v>-3.4904699999999997E-2</v>
      </c>
      <c r="J74">
        <v>4.0759499999999997E-2</v>
      </c>
      <c r="K74">
        <v>0.1164237</v>
      </c>
      <c r="L74">
        <v>0.2256707</v>
      </c>
      <c r="M74">
        <v>-0.1618057</v>
      </c>
      <c r="N74">
        <v>-5.2558599999999997E-2</v>
      </c>
      <c r="O74">
        <v>2.31056E-2</v>
      </c>
      <c r="P74">
        <v>9.8769800000000005E-2</v>
      </c>
      <c r="Q74">
        <v>0.2080168</v>
      </c>
    </row>
    <row r="75" spans="1:17">
      <c r="A75" s="12">
        <v>41135</v>
      </c>
      <c r="B75">
        <v>2</v>
      </c>
      <c r="C75" t="str">
        <f t="shared" si="1"/>
        <v>411352</v>
      </c>
      <c r="D75">
        <v>0.90532323999999997</v>
      </c>
      <c r="E75">
        <v>0.94992958999999999</v>
      </c>
      <c r="F75">
        <v>0.93531410000000004</v>
      </c>
      <c r="G75">
        <v>70.077299999999994</v>
      </c>
      <c r="H75">
        <v>-0.119667</v>
      </c>
      <c r="I75">
        <v>-2.2613000000000001E-2</v>
      </c>
      <c r="J75">
        <v>4.4606300000000002E-2</v>
      </c>
      <c r="K75">
        <v>0.1118257</v>
      </c>
      <c r="L75">
        <v>0.2088797</v>
      </c>
      <c r="M75">
        <v>-0.1342825</v>
      </c>
      <c r="N75">
        <v>-3.7228499999999998E-2</v>
      </c>
      <c r="O75">
        <v>2.9990900000000001E-2</v>
      </c>
      <c r="P75">
        <v>9.7210199999999997E-2</v>
      </c>
      <c r="Q75">
        <v>0.1942642</v>
      </c>
    </row>
    <row r="76" spans="1:17">
      <c r="A76" s="12">
        <v>41135</v>
      </c>
      <c r="B76">
        <v>3</v>
      </c>
      <c r="C76" t="str">
        <f t="shared" si="1"/>
        <v>411353</v>
      </c>
      <c r="D76">
        <v>0.79332369999999997</v>
      </c>
      <c r="E76">
        <v>0.82869097000000003</v>
      </c>
      <c r="F76">
        <v>0.81594089999999997</v>
      </c>
      <c r="G76">
        <v>69.414199999999994</v>
      </c>
      <c r="H76">
        <v>-0.10271180000000001</v>
      </c>
      <c r="I76">
        <v>-2.1133599999999999E-2</v>
      </c>
      <c r="J76">
        <v>3.5367299999999997E-2</v>
      </c>
      <c r="K76">
        <v>9.1868099999999994E-2</v>
      </c>
      <c r="L76">
        <v>0.1734463</v>
      </c>
      <c r="M76">
        <v>-0.11546190000000001</v>
      </c>
      <c r="N76">
        <v>-3.3883700000000003E-2</v>
      </c>
      <c r="O76">
        <v>2.26172E-2</v>
      </c>
      <c r="P76">
        <v>7.9117999999999994E-2</v>
      </c>
      <c r="Q76">
        <v>0.16069620000000001</v>
      </c>
    </row>
    <row r="77" spans="1:17">
      <c r="A77" s="12">
        <v>41135</v>
      </c>
      <c r="B77">
        <v>4</v>
      </c>
      <c r="C77" t="str">
        <f t="shared" si="1"/>
        <v>411354</v>
      </c>
      <c r="D77">
        <v>0.70145106000000002</v>
      </c>
      <c r="E77">
        <v>0.76733673999999996</v>
      </c>
      <c r="F77">
        <v>0.75553060000000005</v>
      </c>
      <c r="G77">
        <v>68.9054</v>
      </c>
      <c r="H77">
        <v>-5.7049000000000002E-2</v>
      </c>
      <c r="I77">
        <v>1.55818E-2</v>
      </c>
      <c r="J77">
        <v>6.5885700000000005E-2</v>
      </c>
      <c r="K77">
        <v>0.1161896</v>
      </c>
      <c r="L77">
        <v>0.1888204</v>
      </c>
      <c r="M77">
        <v>-6.8855200000000005E-2</v>
      </c>
      <c r="N77">
        <v>3.7756999999999999E-3</v>
      </c>
      <c r="O77">
        <v>5.4079500000000003E-2</v>
      </c>
      <c r="P77">
        <v>0.1043834</v>
      </c>
      <c r="Q77">
        <v>0.17701420000000001</v>
      </c>
    </row>
    <row r="78" spans="1:17">
      <c r="A78" s="12">
        <v>41135</v>
      </c>
      <c r="B78">
        <v>5</v>
      </c>
      <c r="C78" t="str">
        <f t="shared" si="1"/>
        <v>411355</v>
      </c>
      <c r="D78">
        <v>0.72736708000000005</v>
      </c>
      <c r="E78">
        <v>0.75818969000000003</v>
      </c>
      <c r="F78">
        <v>0.74652430000000003</v>
      </c>
      <c r="G78">
        <v>68.728899999999996</v>
      </c>
      <c r="H78">
        <v>-8.2819500000000004E-2</v>
      </c>
      <c r="I78">
        <v>-1.56788E-2</v>
      </c>
      <c r="J78">
        <v>3.0822599999999999E-2</v>
      </c>
      <c r="K78">
        <v>7.7324000000000004E-2</v>
      </c>
      <c r="L78">
        <v>0.1444647</v>
      </c>
      <c r="M78">
        <v>-9.4484899999999997E-2</v>
      </c>
      <c r="N78">
        <v>-2.7344199999999999E-2</v>
      </c>
      <c r="O78">
        <v>1.9157199999999999E-2</v>
      </c>
      <c r="P78">
        <v>6.5658599999999998E-2</v>
      </c>
      <c r="Q78">
        <v>0.13279930000000001</v>
      </c>
    </row>
    <row r="79" spans="1:17">
      <c r="A79" s="12">
        <v>41135</v>
      </c>
      <c r="B79">
        <v>6</v>
      </c>
      <c r="C79" t="str">
        <f t="shared" si="1"/>
        <v>411356</v>
      </c>
      <c r="D79">
        <v>0.72732123000000004</v>
      </c>
      <c r="E79">
        <v>0.76169112000000005</v>
      </c>
      <c r="F79">
        <v>0.74997190000000002</v>
      </c>
      <c r="G79">
        <v>69.251199999999997</v>
      </c>
      <c r="H79">
        <v>-7.6257000000000005E-2</v>
      </c>
      <c r="I79">
        <v>-1.08977E-2</v>
      </c>
      <c r="J79">
        <v>3.4369900000000002E-2</v>
      </c>
      <c r="K79">
        <v>7.96375E-2</v>
      </c>
      <c r="L79">
        <v>0.14499670000000001</v>
      </c>
      <c r="M79">
        <v>-8.7976200000000004E-2</v>
      </c>
      <c r="N79">
        <v>-2.2617000000000002E-2</v>
      </c>
      <c r="O79">
        <v>2.26506E-2</v>
      </c>
      <c r="P79">
        <v>6.7918300000000001E-2</v>
      </c>
      <c r="Q79">
        <v>0.13327749999999999</v>
      </c>
    </row>
    <row r="80" spans="1:17">
      <c r="A80" s="12">
        <v>41135</v>
      </c>
      <c r="B80">
        <v>7</v>
      </c>
      <c r="C80" t="str">
        <f t="shared" si="1"/>
        <v>411357</v>
      </c>
      <c r="D80">
        <v>0.77421390000000001</v>
      </c>
      <c r="E80">
        <v>0.91683605999999995</v>
      </c>
      <c r="F80">
        <v>0.90272969999999997</v>
      </c>
      <c r="G80">
        <v>69.445499999999996</v>
      </c>
      <c r="H80">
        <v>1.2983400000000001E-2</v>
      </c>
      <c r="I80">
        <v>8.9575000000000002E-2</v>
      </c>
      <c r="J80">
        <v>0.1426222</v>
      </c>
      <c r="K80">
        <v>0.19566929999999999</v>
      </c>
      <c r="L80">
        <v>0.27226089999999997</v>
      </c>
      <c r="M80">
        <v>-1.1229E-3</v>
      </c>
      <c r="N80">
        <v>7.54687E-2</v>
      </c>
      <c r="O80">
        <v>0.12851589999999999</v>
      </c>
      <c r="P80">
        <v>0.181563</v>
      </c>
      <c r="Q80">
        <v>0.25815460000000001</v>
      </c>
    </row>
    <row r="81" spans="1:17">
      <c r="A81" s="12">
        <v>41135</v>
      </c>
      <c r="B81">
        <v>8</v>
      </c>
      <c r="C81" t="str">
        <f t="shared" si="1"/>
        <v>411358</v>
      </c>
      <c r="D81">
        <v>0.86673710000000004</v>
      </c>
      <c r="E81">
        <v>0.92654720000000002</v>
      </c>
      <c r="F81">
        <v>0.91229150000000003</v>
      </c>
      <c r="G81">
        <v>70.814400000000006</v>
      </c>
      <c r="H81">
        <v>-7.81052E-2</v>
      </c>
      <c r="I81">
        <v>3.3763E-3</v>
      </c>
      <c r="J81">
        <v>5.9810099999999998E-2</v>
      </c>
      <c r="K81">
        <v>0.1162439</v>
      </c>
      <c r="L81">
        <v>0.1977254</v>
      </c>
      <c r="M81">
        <v>-9.2360999999999999E-2</v>
      </c>
      <c r="N81">
        <v>-1.08795E-2</v>
      </c>
      <c r="O81">
        <v>4.5554400000000002E-2</v>
      </c>
      <c r="P81">
        <v>0.1019882</v>
      </c>
      <c r="Q81">
        <v>0.18346970000000001</v>
      </c>
    </row>
    <row r="82" spans="1:17">
      <c r="A82" s="12">
        <v>41135</v>
      </c>
      <c r="B82">
        <v>9</v>
      </c>
      <c r="C82" t="str">
        <f t="shared" si="1"/>
        <v>411359</v>
      </c>
      <c r="D82">
        <v>1.0125067000000001</v>
      </c>
      <c r="E82">
        <v>0.94800189000000001</v>
      </c>
      <c r="F82">
        <v>0.93341609999999997</v>
      </c>
      <c r="G82">
        <v>76.674199999999999</v>
      </c>
      <c r="H82">
        <v>-0.24626339999999999</v>
      </c>
      <c r="I82">
        <v>-0.1388789</v>
      </c>
      <c r="J82">
        <v>-6.4504800000000001E-2</v>
      </c>
      <c r="K82">
        <v>9.8694000000000004E-3</v>
      </c>
      <c r="L82">
        <v>0.11725380000000001</v>
      </c>
      <c r="M82">
        <v>-0.2608492</v>
      </c>
      <c r="N82">
        <v>-0.15346470000000001</v>
      </c>
      <c r="O82">
        <v>-7.9090599999999997E-2</v>
      </c>
      <c r="P82">
        <v>-4.7165000000000002E-3</v>
      </c>
      <c r="Q82">
        <v>0.102668</v>
      </c>
    </row>
    <row r="83" spans="1:17">
      <c r="A83" s="12">
        <v>41135</v>
      </c>
      <c r="B83">
        <v>10</v>
      </c>
      <c r="C83" t="str">
        <f t="shared" si="1"/>
        <v>4113510</v>
      </c>
      <c r="D83">
        <v>1.1540853</v>
      </c>
      <c r="E83">
        <v>1.0298285</v>
      </c>
      <c r="F83">
        <v>1.013984</v>
      </c>
      <c r="G83">
        <v>81.150300000000001</v>
      </c>
      <c r="H83">
        <v>-0.35622009999999998</v>
      </c>
      <c r="I83">
        <v>-0.21917429999999999</v>
      </c>
      <c r="J83">
        <v>-0.1242568</v>
      </c>
      <c r="K83">
        <v>-2.9339299999999999E-2</v>
      </c>
      <c r="L83">
        <v>0.1077066</v>
      </c>
      <c r="M83">
        <v>-0.37206489999999998</v>
      </c>
      <c r="N83">
        <v>-0.23501910000000001</v>
      </c>
      <c r="O83">
        <v>-0.14010159999999999</v>
      </c>
      <c r="P83">
        <v>-4.5184000000000002E-2</v>
      </c>
      <c r="Q83">
        <v>9.1861799999999993E-2</v>
      </c>
    </row>
    <row r="84" spans="1:17">
      <c r="A84" s="12">
        <v>41135</v>
      </c>
      <c r="B84">
        <v>11</v>
      </c>
      <c r="C84" t="str">
        <f t="shared" si="1"/>
        <v>4113511</v>
      </c>
      <c r="D84">
        <v>1.1613563</v>
      </c>
      <c r="E84">
        <v>1.2253312000000001</v>
      </c>
      <c r="F84">
        <v>1.2064779999999999</v>
      </c>
      <c r="G84">
        <v>84.009299999999996</v>
      </c>
      <c r="H84">
        <v>-0.19928000000000001</v>
      </c>
      <c r="I84">
        <v>-4.3746899999999998E-2</v>
      </c>
      <c r="J84">
        <v>6.3974900000000001E-2</v>
      </c>
      <c r="K84">
        <v>0.17169670000000001</v>
      </c>
      <c r="L84">
        <v>0.32722980000000002</v>
      </c>
      <c r="M84">
        <v>-0.21813270000000001</v>
      </c>
      <c r="N84">
        <v>-6.2599600000000005E-2</v>
      </c>
      <c r="O84">
        <v>4.5122200000000001E-2</v>
      </c>
      <c r="P84">
        <v>0.1528439</v>
      </c>
      <c r="Q84">
        <v>0.30837710000000002</v>
      </c>
    </row>
    <row r="85" spans="1:17">
      <c r="A85" s="12">
        <v>41135</v>
      </c>
      <c r="B85">
        <v>12</v>
      </c>
      <c r="C85" t="str">
        <f t="shared" si="1"/>
        <v>4113512</v>
      </c>
      <c r="D85">
        <v>1.1244054000000001</v>
      </c>
      <c r="E85">
        <v>1.3484242</v>
      </c>
      <c r="F85">
        <v>1.327677</v>
      </c>
      <c r="G85">
        <v>84.870800000000003</v>
      </c>
      <c r="H85">
        <v>-4.9778000000000003E-2</v>
      </c>
      <c r="I85">
        <v>0.11198329999999999</v>
      </c>
      <c r="J85">
        <v>0.22401879999999999</v>
      </c>
      <c r="K85">
        <v>0.33605420000000003</v>
      </c>
      <c r="L85">
        <v>0.49781550000000002</v>
      </c>
      <c r="M85">
        <v>-7.0524699999999996E-2</v>
      </c>
      <c r="N85">
        <v>9.1236700000000004E-2</v>
      </c>
      <c r="O85">
        <v>0.20327210000000001</v>
      </c>
      <c r="P85">
        <v>0.31530750000000002</v>
      </c>
      <c r="Q85">
        <v>0.47706880000000002</v>
      </c>
    </row>
    <row r="86" spans="1:17">
      <c r="A86" s="12">
        <v>41135</v>
      </c>
      <c r="B86">
        <v>13</v>
      </c>
      <c r="C86" t="str">
        <f t="shared" si="1"/>
        <v>4113513</v>
      </c>
      <c r="D86">
        <v>1.2393204</v>
      </c>
      <c r="E86">
        <v>1.6186218999999999</v>
      </c>
      <c r="F86">
        <v>1.593718</v>
      </c>
      <c r="G86">
        <v>85.620900000000006</v>
      </c>
      <c r="H86">
        <v>6.4162399999999994E-2</v>
      </c>
      <c r="I86">
        <v>0.25034909999999999</v>
      </c>
      <c r="J86">
        <v>0.37930150000000001</v>
      </c>
      <c r="K86">
        <v>0.50825390000000004</v>
      </c>
      <c r="L86">
        <v>0.69444070000000002</v>
      </c>
      <c r="M86">
        <v>3.9258500000000002E-2</v>
      </c>
      <c r="N86">
        <v>0.22544529999999999</v>
      </c>
      <c r="O86">
        <v>0.35439769999999998</v>
      </c>
      <c r="P86">
        <v>0.48335</v>
      </c>
      <c r="Q86">
        <v>0.66953680000000004</v>
      </c>
    </row>
    <row r="87" spans="1:17">
      <c r="A87" s="12">
        <v>41135</v>
      </c>
      <c r="B87">
        <v>14</v>
      </c>
      <c r="C87" t="str">
        <f t="shared" si="1"/>
        <v>4113514</v>
      </c>
      <c r="D87">
        <v>1.299026</v>
      </c>
      <c r="E87">
        <v>1.6809042000000001</v>
      </c>
      <c r="F87">
        <v>1.6550419999999999</v>
      </c>
      <c r="G87">
        <v>85.596999999999994</v>
      </c>
      <c r="H87">
        <v>6.1010300000000003E-2</v>
      </c>
      <c r="I87">
        <v>0.25058170000000002</v>
      </c>
      <c r="J87">
        <v>0.3818782</v>
      </c>
      <c r="K87">
        <v>0.51317480000000004</v>
      </c>
      <c r="L87">
        <v>0.70274619999999999</v>
      </c>
      <c r="M87">
        <v>3.5148100000000002E-2</v>
      </c>
      <c r="N87">
        <v>0.22471949999999999</v>
      </c>
      <c r="O87">
        <v>0.3560161</v>
      </c>
      <c r="P87">
        <v>0.48731259999999998</v>
      </c>
      <c r="Q87">
        <v>0.67688400000000004</v>
      </c>
    </row>
    <row r="88" spans="1:17">
      <c r="A88" s="12">
        <v>41135</v>
      </c>
      <c r="B88">
        <v>15</v>
      </c>
      <c r="C88" t="str">
        <f t="shared" si="1"/>
        <v>4113515</v>
      </c>
      <c r="D88">
        <v>1.3158927</v>
      </c>
      <c r="E88">
        <v>1.981257</v>
      </c>
      <c r="F88">
        <v>1.950774</v>
      </c>
      <c r="G88">
        <v>84.448599999999999</v>
      </c>
      <c r="H88">
        <v>0.3344702</v>
      </c>
      <c r="I88">
        <v>0.52996520000000003</v>
      </c>
      <c r="J88">
        <v>0.66536430000000002</v>
      </c>
      <c r="K88">
        <v>0.80076349999999996</v>
      </c>
      <c r="L88">
        <v>0.99625839999999999</v>
      </c>
      <c r="M88">
        <v>0.3039869</v>
      </c>
      <c r="N88">
        <v>0.49948179999999998</v>
      </c>
      <c r="O88">
        <v>0.63488100000000003</v>
      </c>
      <c r="P88">
        <v>0.77028019999999997</v>
      </c>
      <c r="Q88">
        <v>0.9657751</v>
      </c>
    </row>
    <row r="89" spans="1:17">
      <c r="A89" s="12">
        <v>41135</v>
      </c>
      <c r="B89">
        <v>16</v>
      </c>
      <c r="C89" t="str">
        <f t="shared" si="1"/>
        <v>4113516</v>
      </c>
      <c r="D89">
        <v>1.5502184000000001</v>
      </c>
      <c r="E89">
        <v>2.1528035000000001</v>
      </c>
      <c r="F89">
        <v>2.1196809999999999</v>
      </c>
      <c r="G89">
        <v>83.610100000000003</v>
      </c>
      <c r="H89">
        <v>0.261494</v>
      </c>
      <c r="I89">
        <v>0.46301340000000002</v>
      </c>
      <c r="J89">
        <v>0.60258509999999998</v>
      </c>
      <c r="K89">
        <v>0.74215679999999995</v>
      </c>
      <c r="L89">
        <v>0.94367619999999997</v>
      </c>
      <c r="M89">
        <v>0.22837109999999999</v>
      </c>
      <c r="N89">
        <v>0.42989050000000001</v>
      </c>
      <c r="O89">
        <v>0.56946220000000003</v>
      </c>
      <c r="P89">
        <v>0.70903400000000005</v>
      </c>
      <c r="Q89">
        <v>0.91055339999999996</v>
      </c>
    </row>
    <row r="90" spans="1:17">
      <c r="A90" s="12">
        <v>41135</v>
      </c>
      <c r="B90">
        <v>17</v>
      </c>
      <c r="C90" t="str">
        <f t="shared" si="1"/>
        <v>4113517</v>
      </c>
      <c r="D90">
        <v>1.7505877000000001</v>
      </c>
      <c r="E90">
        <v>2.3600908</v>
      </c>
      <c r="F90">
        <v>2.323779</v>
      </c>
      <c r="G90">
        <v>82.006200000000007</v>
      </c>
      <c r="H90">
        <v>0.25365559999999998</v>
      </c>
      <c r="I90">
        <v>0.4638931</v>
      </c>
      <c r="J90">
        <v>0.60950300000000002</v>
      </c>
      <c r="K90">
        <v>0.75511289999999998</v>
      </c>
      <c r="L90">
        <v>0.9653505</v>
      </c>
      <c r="M90">
        <v>0.2173436</v>
      </c>
      <c r="N90">
        <v>0.42758119999999999</v>
      </c>
      <c r="O90">
        <v>0.57319109999999995</v>
      </c>
      <c r="P90">
        <v>0.71880100000000002</v>
      </c>
      <c r="Q90">
        <v>0.92903860000000005</v>
      </c>
    </row>
    <row r="91" spans="1:17">
      <c r="A91" s="12">
        <v>41135</v>
      </c>
      <c r="B91">
        <v>18</v>
      </c>
      <c r="C91" t="str">
        <f t="shared" si="1"/>
        <v>4113518</v>
      </c>
      <c r="D91">
        <v>1.8096053000000001</v>
      </c>
      <c r="E91">
        <v>2.3280677000000001</v>
      </c>
      <c r="F91">
        <v>2.2922479999999998</v>
      </c>
      <c r="G91">
        <v>80.675299999999993</v>
      </c>
      <c r="H91">
        <v>0.18955520000000001</v>
      </c>
      <c r="I91">
        <v>0.3838762</v>
      </c>
      <c r="J91">
        <v>0.51846239999999999</v>
      </c>
      <c r="K91">
        <v>0.65304859999999998</v>
      </c>
      <c r="L91">
        <v>0.8473697</v>
      </c>
      <c r="M91">
        <v>0.15373600000000001</v>
      </c>
      <c r="N91">
        <v>0.34805700000000001</v>
      </c>
      <c r="O91">
        <v>0.48264319999999999</v>
      </c>
      <c r="P91">
        <v>0.61722929999999998</v>
      </c>
      <c r="Q91">
        <v>0.81155040000000001</v>
      </c>
    </row>
    <row r="92" spans="1:17">
      <c r="A92" s="12">
        <v>41135</v>
      </c>
      <c r="B92">
        <v>19</v>
      </c>
      <c r="C92" t="str">
        <f t="shared" si="1"/>
        <v>4113519</v>
      </c>
      <c r="D92">
        <v>2.0783474000000002</v>
      </c>
      <c r="E92">
        <v>2.3635353000000001</v>
      </c>
      <c r="F92">
        <v>2.3271700000000002</v>
      </c>
      <c r="G92">
        <v>78.324799999999996</v>
      </c>
      <c r="H92">
        <v>-4.4196199999999998E-2</v>
      </c>
      <c r="I92">
        <v>0.1504066</v>
      </c>
      <c r="J92">
        <v>0.28518789999999999</v>
      </c>
      <c r="K92">
        <v>0.41996909999999998</v>
      </c>
      <c r="L92">
        <v>0.61457189999999995</v>
      </c>
      <c r="M92">
        <v>-8.0561300000000002E-2</v>
      </c>
      <c r="N92">
        <v>0.1140415</v>
      </c>
      <c r="O92">
        <v>0.24882270000000001</v>
      </c>
      <c r="P92">
        <v>0.383604</v>
      </c>
      <c r="Q92">
        <v>0.57820680000000002</v>
      </c>
    </row>
    <row r="93" spans="1:17">
      <c r="A93" s="12">
        <v>41135</v>
      </c>
      <c r="B93">
        <v>20</v>
      </c>
      <c r="C93" t="str">
        <f t="shared" si="1"/>
        <v>4113520</v>
      </c>
      <c r="D93">
        <v>2.0825863</v>
      </c>
      <c r="E93">
        <v>2.0304139000000001</v>
      </c>
      <c r="F93">
        <v>1.999174</v>
      </c>
      <c r="G93">
        <v>74.408299999999997</v>
      </c>
      <c r="H93">
        <v>-0.34623399999999999</v>
      </c>
      <c r="I93">
        <v>-0.17249999999999999</v>
      </c>
      <c r="J93">
        <v>-5.2172400000000001E-2</v>
      </c>
      <c r="K93">
        <v>6.8155199999999999E-2</v>
      </c>
      <c r="L93">
        <v>0.2418892</v>
      </c>
      <c r="M93">
        <v>-0.37747360000000002</v>
      </c>
      <c r="N93">
        <v>-0.2037397</v>
      </c>
      <c r="O93">
        <v>-8.3412100000000003E-2</v>
      </c>
      <c r="P93">
        <v>3.6915499999999997E-2</v>
      </c>
      <c r="Q93">
        <v>0.21064949999999999</v>
      </c>
    </row>
    <row r="94" spans="1:17">
      <c r="A94" s="12">
        <v>41135</v>
      </c>
      <c r="B94">
        <v>21</v>
      </c>
      <c r="C94" t="str">
        <f t="shared" si="1"/>
        <v>4113521</v>
      </c>
      <c r="D94">
        <v>2.0656359000000002</v>
      </c>
      <c r="E94">
        <v>1.8806628000000001</v>
      </c>
      <c r="F94">
        <v>1.8517269999999999</v>
      </c>
      <c r="G94">
        <v>72.262799999999999</v>
      </c>
      <c r="H94">
        <v>-0.4583158</v>
      </c>
      <c r="I94">
        <v>-0.29682269999999999</v>
      </c>
      <c r="J94">
        <v>-0.184973</v>
      </c>
      <c r="K94">
        <v>-7.3123400000000005E-2</v>
      </c>
      <c r="L94">
        <v>8.8369699999999995E-2</v>
      </c>
      <c r="M94">
        <v>-0.4872514</v>
      </c>
      <c r="N94">
        <v>-0.3257583</v>
      </c>
      <c r="O94">
        <v>-0.2139086</v>
      </c>
      <c r="P94">
        <v>-0.102059</v>
      </c>
      <c r="Q94">
        <v>5.9434099999999997E-2</v>
      </c>
    </row>
    <row r="95" spans="1:17">
      <c r="A95" s="12">
        <v>41135</v>
      </c>
      <c r="B95">
        <v>22</v>
      </c>
      <c r="C95" t="str">
        <f t="shared" si="1"/>
        <v>4113522</v>
      </c>
      <c r="D95">
        <v>1.8441822000000001</v>
      </c>
      <c r="E95">
        <v>1.7323717000000001</v>
      </c>
      <c r="F95">
        <v>1.7057180000000001</v>
      </c>
      <c r="G95">
        <v>70.440799999999996</v>
      </c>
      <c r="H95">
        <v>-0.3601029</v>
      </c>
      <c r="I95">
        <v>-0.21340980000000001</v>
      </c>
      <c r="J95">
        <v>-0.11181049999999999</v>
      </c>
      <c r="K95">
        <v>-1.02113E-2</v>
      </c>
      <c r="L95">
        <v>0.13648189999999999</v>
      </c>
      <c r="M95">
        <v>-0.38675700000000002</v>
      </c>
      <c r="N95">
        <v>-0.24006379999999999</v>
      </c>
      <c r="O95">
        <v>-0.13846459999999999</v>
      </c>
      <c r="P95">
        <v>-3.6865299999999997E-2</v>
      </c>
      <c r="Q95">
        <v>0.10982790000000001</v>
      </c>
    </row>
    <row r="96" spans="1:17">
      <c r="A96" s="12">
        <v>41135</v>
      </c>
      <c r="B96">
        <v>23</v>
      </c>
      <c r="C96" t="str">
        <f t="shared" si="1"/>
        <v>4113523</v>
      </c>
      <c r="D96">
        <v>1.4395513</v>
      </c>
      <c r="E96">
        <v>1.5411921</v>
      </c>
      <c r="F96">
        <v>1.5174799999999999</v>
      </c>
      <c r="G96">
        <v>69.745400000000004</v>
      </c>
      <c r="H96">
        <v>-0.11180039999999999</v>
      </c>
      <c r="I96">
        <v>1.43024E-2</v>
      </c>
      <c r="J96">
        <v>0.1016408</v>
      </c>
      <c r="K96">
        <v>0.18897920000000001</v>
      </c>
      <c r="L96">
        <v>0.31508199999999997</v>
      </c>
      <c r="M96">
        <v>-0.13551299999999999</v>
      </c>
      <c r="N96">
        <v>-9.4102000000000005E-3</v>
      </c>
      <c r="O96">
        <v>7.7928200000000003E-2</v>
      </c>
      <c r="P96">
        <v>0.16526660000000001</v>
      </c>
      <c r="Q96">
        <v>0.2913694</v>
      </c>
    </row>
    <row r="97" spans="1:17">
      <c r="A97" s="12">
        <v>41135</v>
      </c>
      <c r="B97">
        <v>24</v>
      </c>
      <c r="C97" t="str">
        <f t="shared" si="1"/>
        <v>4113524</v>
      </c>
      <c r="D97">
        <v>1.0554558999999999</v>
      </c>
      <c r="E97">
        <v>1.3117881</v>
      </c>
      <c r="F97">
        <v>1.2916049999999999</v>
      </c>
      <c r="G97">
        <v>69.185299999999998</v>
      </c>
      <c r="H97">
        <v>8.4111900000000003E-2</v>
      </c>
      <c r="I97">
        <v>0.185861</v>
      </c>
      <c r="J97">
        <v>0.25633220000000001</v>
      </c>
      <c r="K97">
        <v>0.32680340000000002</v>
      </c>
      <c r="L97">
        <v>0.4285525</v>
      </c>
      <c r="M97">
        <v>6.3928899999999997E-2</v>
      </c>
      <c r="N97">
        <v>0.16567809999999999</v>
      </c>
      <c r="O97">
        <v>0.2361492</v>
      </c>
      <c r="P97">
        <v>0.30662040000000002</v>
      </c>
      <c r="Q97">
        <v>0.4083695</v>
      </c>
    </row>
    <row r="98" spans="1:17">
      <c r="A98" s="1">
        <v>41142</v>
      </c>
      <c r="B98" s="1">
        <v>1</v>
      </c>
      <c r="C98" t="str">
        <f t="shared" si="1"/>
        <v>411421</v>
      </c>
      <c r="D98">
        <v>0.80684184000000003</v>
      </c>
      <c r="E98">
        <v>1.0149912000000001</v>
      </c>
      <c r="F98">
        <v>0.88016680000000003</v>
      </c>
      <c r="G98">
        <v>69.421099999999996</v>
      </c>
      <c r="H98">
        <v>6.0566099999999998E-2</v>
      </c>
      <c r="I98">
        <v>0.14775949999999999</v>
      </c>
      <c r="J98">
        <v>0.20814930000000001</v>
      </c>
      <c r="K98">
        <v>0.26853919999999998</v>
      </c>
      <c r="L98">
        <v>0.35573260000000001</v>
      </c>
      <c r="M98">
        <v>-7.4258299999999999E-2</v>
      </c>
      <c r="N98">
        <v>1.29351E-2</v>
      </c>
      <c r="O98">
        <v>7.3324899999999998E-2</v>
      </c>
      <c r="P98">
        <v>0.13371479999999999</v>
      </c>
      <c r="Q98">
        <v>0.2209082</v>
      </c>
    </row>
    <row r="99" spans="1:17">
      <c r="A99" s="1">
        <v>41142</v>
      </c>
      <c r="B99" s="1">
        <v>2</v>
      </c>
      <c r="C99" t="str">
        <f t="shared" si="1"/>
        <v>411422</v>
      </c>
      <c r="D99">
        <v>0.70513331000000001</v>
      </c>
      <c r="E99">
        <v>0.88198633999999998</v>
      </c>
      <c r="F99">
        <v>0.76482930000000005</v>
      </c>
      <c r="G99">
        <v>68.754099999999994</v>
      </c>
      <c r="H99">
        <v>4.69884E-2</v>
      </c>
      <c r="I99">
        <v>0.1237135</v>
      </c>
      <c r="J99">
        <v>0.17685300000000001</v>
      </c>
      <c r="K99">
        <v>0.22999259999999999</v>
      </c>
      <c r="L99">
        <v>0.30671759999999998</v>
      </c>
      <c r="M99">
        <v>-7.0168599999999998E-2</v>
      </c>
      <c r="N99">
        <v>6.5564999999999998E-3</v>
      </c>
      <c r="O99">
        <v>5.9695999999999999E-2</v>
      </c>
      <c r="P99">
        <v>0.11283559999999999</v>
      </c>
      <c r="Q99">
        <v>0.1895606</v>
      </c>
    </row>
    <row r="100" spans="1:17">
      <c r="A100" s="1">
        <v>41142</v>
      </c>
      <c r="B100" s="1">
        <v>3</v>
      </c>
      <c r="C100" t="str">
        <f t="shared" si="1"/>
        <v>411423</v>
      </c>
      <c r="D100">
        <v>0.64903383000000003</v>
      </c>
      <c r="E100">
        <v>0.77030346000000005</v>
      </c>
      <c r="F100">
        <v>0.66798159999999995</v>
      </c>
      <c r="G100">
        <v>68.441400000000002</v>
      </c>
      <c r="H100">
        <v>7.8335999999999996E-3</v>
      </c>
      <c r="I100">
        <v>7.4852500000000002E-2</v>
      </c>
      <c r="J100">
        <v>0.12126960000000001</v>
      </c>
      <c r="K100">
        <v>0.16768669999999999</v>
      </c>
      <c r="L100">
        <v>0.23470569999999999</v>
      </c>
      <c r="M100">
        <v>-9.4488299999999997E-2</v>
      </c>
      <c r="N100">
        <v>-2.7469299999999999E-2</v>
      </c>
      <c r="O100">
        <v>1.8947800000000001E-2</v>
      </c>
      <c r="P100">
        <v>6.5364900000000004E-2</v>
      </c>
      <c r="Q100">
        <v>0.1323839</v>
      </c>
    </row>
    <row r="101" spans="1:17">
      <c r="A101" s="1">
        <v>41142</v>
      </c>
      <c r="B101" s="1">
        <v>4</v>
      </c>
      <c r="C101" t="str">
        <f t="shared" si="1"/>
        <v>411424</v>
      </c>
      <c r="D101">
        <v>0.57770471999999995</v>
      </c>
      <c r="E101">
        <v>0.68579087000000005</v>
      </c>
      <c r="F101">
        <v>0.59469519999999998</v>
      </c>
      <c r="G101">
        <v>68.0899</v>
      </c>
      <c r="H101">
        <v>2.2713500000000001E-2</v>
      </c>
      <c r="I101">
        <v>7.3152300000000003E-2</v>
      </c>
      <c r="J101">
        <v>0.1080861</v>
      </c>
      <c r="K101">
        <v>0.14302000000000001</v>
      </c>
      <c r="L101">
        <v>0.19345879999999999</v>
      </c>
      <c r="M101">
        <v>-6.8382200000000004E-2</v>
      </c>
      <c r="N101">
        <v>-1.7943400000000002E-2</v>
      </c>
      <c r="O101">
        <v>1.6990399999999999E-2</v>
      </c>
      <c r="P101">
        <v>5.1924199999999997E-2</v>
      </c>
      <c r="Q101">
        <v>0.1023631</v>
      </c>
    </row>
    <row r="102" spans="1:17">
      <c r="A102" s="1">
        <v>41142</v>
      </c>
      <c r="B102" s="1">
        <v>5</v>
      </c>
      <c r="C102" t="str">
        <f t="shared" si="1"/>
        <v>411425</v>
      </c>
      <c r="D102">
        <v>0.59863611000000005</v>
      </c>
      <c r="E102">
        <v>0.64562905000000004</v>
      </c>
      <c r="F102">
        <v>0.55986820000000004</v>
      </c>
      <c r="G102">
        <v>67.474400000000003</v>
      </c>
      <c r="H102">
        <v>-3.8666100000000002E-2</v>
      </c>
      <c r="I102">
        <v>1.19419E-2</v>
      </c>
      <c r="J102">
        <v>4.6992899999999997E-2</v>
      </c>
      <c r="K102">
        <v>8.2043900000000003E-2</v>
      </c>
      <c r="L102">
        <v>0.13265199999999999</v>
      </c>
      <c r="M102">
        <v>-0.124427</v>
      </c>
      <c r="N102">
        <v>-7.3818900000000007E-2</v>
      </c>
      <c r="O102">
        <v>-3.8767900000000001E-2</v>
      </c>
      <c r="P102">
        <v>-3.7169999999999998E-3</v>
      </c>
      <c r="Q102">
        <v>4.6891099999999998E-2</v>
      </c>
    </row>
    <row r="103" spans="1:17">
      <c r="A103" s="1">
        <v>41142</v>
      </c>
      <c r="B103" s="1">
        <v>6</v>
      </c>
      <c r="C103" t="str">
        <f t="shared" si="1"/>
        <v>411426</v>
      </c>
      <c r="D103">
        <v>0.62921729000000004</v>
      </c>
      <c r="E103">
        <v>0.73030746000000002</v>
      </c>
      <c r="F103">
        <v>0.63329849999999999</v>
      </c>
      <c r="G103">
        <v>67.768799999999999</v>
      </c>
      <c r="H103">
        <v>1.0711699999999999E-2</v>
      </c>
      <c r="I103">
        <v>6.4107999999999998E-2</v>
      </c>
      <c r="J103">
        <v>0.10109020000000001</v>
      </c>
      <c r="K103">
        <v>0.13807230000000001</v>
      </c>
      <c r="L103">
        <v>0.19146869999999999</v>
      </c>
      <c r="M103">
        <v>-8.6297299999999993E-2</v>
      </c>
      <c r="N103">
        <v>-3.2901E-2</v>
      </c>
      <c r="O103">
        <v>4.0812000000000001E-3</v>
      </c>
      <c r="P103">
        <v>4.1063299999999997E-2</v>
      </c>
      <c r="Q103">
        <v>9.4459699999999994E-2</v>
      </c>
    </row>
    <row r="104" spans="1:17">
      <c r="A104" s="1">
        <v>41142</v>
      </c>
      <c r="B104" s="1">
        <v>7</v>
      </c>
      <c r="C104" t="str">
        <f t="shared" si="1"/>
        <v>411427</v>
      </c>
      <c r="D104">
        <v>0.66565014</v>
      </c>
      <c r="E104">
        <v>0.82881362000000003</v>
      </c>
      <c r="F104">
        <v>0.71871969999999996</v>
      </c>
      <c r="G104">
        <v>68.292000000000002</v>
      </c>
      <c r="H104">
        <v>6.4554899999999998E-2</v>
      </c>
      <c r="I104">
        <v>0.1228137</v>
      </c>
      <c r="J104">
        <v>0.16316349999999999</v>
      </c>
      <c r="K104">
        <v>0.20351330000000001</v>
      </c>
      <c r="L104">
        <v>0.261772</v>
      </c>
      <c r="M104">
        <v>-4.5539000000000003E-2</v>
      </c>
      <c r="N104">
        <v>1.27198E-2</v>
      </c>
      <c r="O104">
        <v>5.3069600000000001E-2</v>
      </c>
      <c r="P104">
        <v>9.34194E-2</v>
      </c>
      <c r="Q104">
        <v>0.15167810000000001</v>
      </c>
    </row>
    <row r="105" spans="1:17">
      <c r="A105" s="1">
        <v>41142</v>
      </c>
      <c r="B105" s="1">
        <v>8</v>
      </c>
      <c r="C105" t="str">
        <f t="shared" si="1"/>
        <v>411428</v>
      </c>
      <c r="D105">
        <v>0.74791962999999995</v>
      </c>
      <c r="E105">
        <v>0.84761986</v>
      </c>
      <c r="F105">
        <v>0.73502780000000001</v>
      </c>
      <c r="G105">
        <v>70.125399999999999</v>
      </c>
      <c r="H105">
        <v>-7.9057999999999993E-3</v>
      </c>
      <c r="I105">
        <v>5.5668700000000002E-2</v>
      </c>
      <c r="J105">
        <v>9.9700200000000003E-2</v>
      </c>
      <c r="K105">
        <v>0.14373179999999999</v>
      </c>
      <c r="L105">
        <v>0.2073063</v>
      </c>
      <c r="M105">
        <v>-0.12049790000000001</v>
      </c>
      <c r="N105">
        <v>-5.6923300000000003E-2</v>
      </c>
      <c r="O105">
        <v>-1.28918E-2</v>
      </c>
      <c r="P105">
        <v>3.1139799999999999E-2</v>
      </c>
      <c r="Q105">
        <v>9.4714300000000001E-2</v>
      </c>
    </row>
    <row r="106" spans="1:17">
      <c r="A106" s="1">
        <v>41142</v>
      </c>
      <c r="B106" s="1">
        <v>9</v>
      </c>
      <c r="C106" t="str">
        <f t="shared" si="1"/>
        <v>411429</v>
      </c>
      <c r="D106">
        <v>0.69504246000000003</v>
      </c>
      <c r="E106">
        <v>0.83944775999999999</v>
      </c>
      <c r="F106">
        <v>0.72794130000000001</v>
      </c>
      <c r="G106">
        <v>71.535399999999996</v>
      </c>
      <c r="H106">
        <v>1.0883800000000001E-2</v>
      </c>
      <c r="I106">
        <v>8.9769399999999999E-2</v>
      </c>
      <c r="J106">
        <v>0.14440529999999999</v>
      </c>
      <c r="K106">
        <v>0.1990412</v>
      </c>
      <c r="L106">
        <v>0.27792670000000003</v>
      </c>
      <c r="M106">
        <v>-0.10062260000000001</v>
      </c>
      <c r="N106">
        <v>-2.1737099999999999E-2</v>
      </c>
      <c r="O106">
        <v>3.2898799999999999E-2</v>
      </c>
      <c r="P106">
        <v>8.7534699999999993E-2</v>
      </c>
      <c r="Q106">
        <v>0.16642029999999999</v>
      </c>
    </row>
    <row r="107" spans="1:17">
      <c r="A107" s="1">
        <v>41142</v>
      </c>
      <c r="B107" s="1">
        <v>10</v>
      </c>
      <c r="C107" t="str">
        <f t="shared" si="1"/>
        <v>4114210</v>
      </c>
      <c r="D107">
        <v>0.71399089000000004</v>
      </c>
      <c r="E107">
        <v>0.75874436000000001</v>
      </c>
      <c r="F107">
        <v>0.65795800000000004</v>
      </c>
      <c r="G107">
        <v>74.267799999999994</v>
      </c>
      <c r="H107">
        <v>-9.8195099999999994E-2</v>
      </c>
      <c r="I107">
        <v>-1.3739899999999999E-2</v>
      </c>
      <c r="J107">
        <v>4.4753500000000002E-2</v>
      </c>
      <c r="K107">
        <v>0.1032469</v>
      </c>
      <c r="L107">
        <v>0.18770200000000001</v>
      </c>
      <c r="M107">
        <v>-0.19898150000000001</v>
      </c>
      <c r="N107">
        <v>-0.1145263</v>
      </c>
      <c r="O107">
        <v>-5.6032899999999997E-2</v>
      </c>
      <c r="P107">
        <v>2.4605E-3</v>
      </c>
      <c r="Q107">
        <v>8.6915599999999996E-2</v>
      </c>
    </row>
    <row r="108" spans="1:17">
      <c r="A108" s="1">
        <v>41142</v>
      </c>
      <c r="B108" s="1">
        <v>11</v>
      </c>
      <c r="C108" t="str">
        <f t="shared" si="1"/>
        <v>4114211</v>
      </c>
      <c r="D108">
        <v>0.77214594999999997</v>
      </c>
      <c r="E108">
        <v>0.87076889000000002</v>
      </c>
      <c r="F108">
        <v>0.75510189999999999</v>
      </c>
      <c r="G108">
        <v>78.081599999999995</v>
      </c>
      <c r="H108">
        <v>-8.9180700000000002E-2</v>
      </c>
      <c r="I108">
        <v>2.1775200000000001E-2</v>
      </c>
      <c r="J108">
        <v>9.8622899999999999E-2</v>
      </c>
      <c r="K108">
        <v>0.17547070000000001</v>
      </c>
      <c r="L108">
        <v>0.28642659999999998</v>
      </c>
      <c r="M108">
        <v>-0.20484769999999999</v>
      </c>
      <c r="N108">
        <v>-9.3891799999999997E-2</v>
      </c>
      <c r="O108">
        <v>-1.7044E-2</v>
      </c>
      <c r="P108">
        <v>5.9803700000000001E-2</v>
      </c>
      <c r="Q108">
        <v>0.17075960000000001</v>
      </c>
    </row>
    <row r="109" spans="1:17">
      <c r="A109" s="1">
        <v>41142</v>
      </c>
      <c r="B109" s="1">
        <v>12</v>
      </c>
      <c r="C109" t="str">
        <f t="shared" si="1"/>
        <v>4114212</v>
      </c>
      <c r="D109">
        <v>0.73591633999999995</v>
      </c>
      <c r="E109">
        <v>0.92895371999999998</v>
      </c>
      <c r="F109">
        <v>0.80555790000000005</v>
      </c>
      <c r="G109">
        <v>79.830799999999996</v>
      </c>
      <c r="H109">
        <v>-3.1687E-3</v>
      </c>
      <c r="I109">
        <v>0.1127514</v>
      </c>
      <c r="J109">
        <v>0.1930374</v>
      </c>
      <c r="K109">
        <v>0.27332339999999999</v>
      </c>
      <c r="L109">
        <v>0.38924350000000002</v>
      </c>
      <c r="M109">
        <v>-0.1265646</v>
      </c>
      <c r="N109">
        <v>-1.06444E-2</v>
      </c>
      <c r="O109">
        <v>6.9641599999999998E-2</v>
      </c>
      <c r="P109">
        <v>0.14992749999999999</v>
      </c>
      <c r="Q109">
        <v>0.26584770000000002</v>
      </c>
    </row>
    <row r="110" spans="1:17">
      <c r="A110" s="1">
        <v>41142</v>
      </c>
      <c r="B110" s="1">
        <v>13</v>
      </c>
      <c r="C110" t="str">
        <f t="shared" si="1"/>
        <v>4114213</v>
      </c>
      <c r="D110">
        <v>0.89261995999999999</v>
      </c>
      <c r="E110">
        <v>1.1027004</v>
      </c>
      <c r="F110">
        <v>0.95622529999999994</v>
      </c>
      <c r="G110">
        <v>80.145099999999999</v>
      </c>
      <c r="H110">
        <v>-3.9289200000000003E-2</v>
      </c>
      <c r="I110">
        <v>0.10804039999999999</v>
      </c>
      <c r="J110">
        <v>0.2100805</v>
      </c>
      <c r="K110">
        <v>0.31212050000000002</v>
      </c>
      <c r="L110">
        <v>0.45945019999999998</v>
      </c>
      <c r="M110">
        <v>-0.1857644</v>
      </c>
      <c r="N110">
        <v>-3.8434700000000002E-2</v>
      </c>
      <c r="O110">
        <v>6.3605300000000004E-2</v>
      </c>
      <c r="P110">
        <v>0.1656454</v>
      </c>
      <c r="Q110">
        <v>0.312975</v>
      </c>
    </row>
    <row r="111" spans="1:17">
      <c r="A111" s="1">
        <v>41142</v>
      </c>
      <c r="B111" s="1">
        <v>14</v>
      </c>
      <c r="C111" t="str">
        <f t="shared" si="1"/>
        <v>4114214</v>
      </c>
      <c r="D111">
        <v>0.93150632</v>
      </c>
      <c r="E111">
        <v>1.2426781</v>
      </c>
      <c r="F111">
        <v>1.077609</v>
      </c>
      <c r="G111">
        <v>79.997900000000001</v>
      </c>
      <c r="H111">
        <v>4.2361599999999999E-2</v>
      </c>
      <c r="I111">
        <v>0.20117689999999999</v>
      </c>
      <c r="J111">
        <v>0.3111718</v>
      </c>
      <c r="K111">
        <v>0.42116680000000001</v>
      </c>
      <c r="L111">
        <v>0.579982</v>
      </c>
      <c r="M111">
        <v>-0.1227072</v>
      </c>
      <c r="N111">
        <v>3.6108000000000001E-2</v>
      </c>
      <c r="O111">
        <v>0.14610300000000001</v>
      </c>
      <c r="P111">
        <v>0.25609789999999999</v>
      </c>
      <c r="Q111">
        <v>0.41491319999999998</v>
      </c>
    </row>
    <row r="112" spans="1:17">
      <c r="A112" s="1">
        <v>41142</v>
      </c>
      <c r="B112" s="1">
        <v>15</v>
      </c>
      <c r="C112" t="str">
        <f t="shared" si="1"/>
        <v>4114215</v>
      </c>
      <c r="D112">
        <v>0.86928486999999999</v>
      </c>
      <c r="E112">
        <v>1.3687895999999999</v>
      </c>
      <c r="F112">
        <v>1.1869689999999999</v>
      </c>
      <c r="G112">
        <v>79.488</v>
      </c>
      <c r="H112">
        <v>0.23535049999999999</v>
      </c>
      <c r="I112">
        <v>0.39141500000000001</v>
      </c>
      <c r="J112">
        <v>0.49950470000000002</v>
      </c>
      <c r="K112">
        <v>0.60759450000000004</v>
      </c>
      <c r="L112">
        <v>0.76365890000000003</v>
      </c>
      <c r="M112">
        <v>5.3530000000000001E-2</v>
      </c>
      <c r="N112">
        <v>0.20959439999999999</v>
      </c>
      <c r="O112">
        <v>0.31768420000000003</v>
      </c>
      <c r="P112">
        <v>0.42577389999999998</v>
      </c>
      <c r="Q112">
        <v>0.58183839999999998</v>
      </c>
    </row>
    <row r="113" spans="1:17">
      <c r="A113" s="1">
        <v>41142</v>
      </c>
      <c r="B113" s="1">
        <v>16</v>
      </c>
      <c r="C113" t="str">
        <f t="shared" si="1"/>
        <v>4114216</v>
      </c>
      <c r="D113">
        <v>0.89588758000000002</v>
      </c>
      <c r="E113">
        <v>1.3467750000000001</v>
      </c>
      <c r="F113">
        <v>1.1678789999999999</v>
      </c>
      <c r="G113">
        <v>77.044300000000007</v>
      </c>
      <c r="H113">
        <v>0.20076189999999999</v>
      </c>
      <c r="I113">
        <v>0.34853810000000002</v>
      </c>
      <c r="J113">
        <v>0.4508875</v>
      </c>
      <c r="K113">
        <v>0.55323679999999997</v>
      </c>
      <c r="L113">
        <v>0.70101309999999994</v>
      </c>
      <c r="M113">
        <v>2.1865599999999999E-2</v>
      </c>
      <c r="N113">
        <v>0.16964180000000001</v>
      </c>
      <c r="O113">
        <v>0.27199119999999999</v>
      </c>
      <c r="P113">
        <v>0.37434050000000002</v>
      </c>
      <c r="Q113">
        <v>0.52211680000000005</v>
      </c>
    </row>
    <row r="114" spans="1:17">
      <c r="A114" s="1">
        <v>41142</v>
      </c>
      <c r="B114" s="1">
        <v>17</v>
      </c>
      <c r="C114" t="str">
        <f t="shared" si="1"/>
        <v>4114217</v>
      </c>
      <c r="D114">
        <v>1.0769485999999999</v>
      </c>
      <c r="E114">
        <v>1.4608599</v>
      </c>
      <c r="F114">
        <v>1.2668090000000001</v>
      </c>
      <c r="G114">
        <v>76.1965</v>
      </c>
      <c r="H114">
        <v>0.1347054</v>
      </c>
      <c r="I114">
        <v>0.28193829999999998</v>
      </c>
      <c r="J114">
        <v>0.38391130000000001</v>
      </c>
      <c r="K114">
        <v>0.48588439999999999</v>
      </c>
      <c r="L114">
        <v>0.63311729999999999</v>
      </c>
      <c r="M114">
        <v>-5.9345200000000001E-2</v>
      </c>
      <c r="N114">
        <v>8.7887699999999999E-2</v>
      </c>
      <c r="O114">
        <v>0.1898608</v>
      </c>
      <c r="P114">
        <v>0.29183379999999998</v>
      </c>
      <c r="Q114">
        <v>0.43906679999999998</v>
      </c>
    </row>
    <row r="115" spans="1:17">
      <c r="A115" s="1">
        <v>41142</v>
      </c>
      <c r="B115" s="1">
        <v>18</v>
      </c>
      <c r="C115" t="str">
        <f t="shared" si="1"/>
        <v>4114218</v>
      </c>
      <c r="D115">
        <v>1.0863877</v>
      </c>
      <c r="E115">
        <v>1.562459</v>
      </c>
      <c r="F115">
        <v>1.354913</v>
      </c>
      <c r="G115">
        <v>74.312299999999993</v>
      </c>
      <c r="H115">
        <v>0.24081929999999999</v>
      </c>
      <c r="I115">
        <v>0.37980809999999998</v>
      </c>
      <c r="J115">
        <v>0.47607129999999998</v>
      </c>
      <c r="K115">
        <v>0.57233449999999997</v>
      </c>
      <c r="L115">
        <v>0.71132340000000005</v>
      </c>
      <c r="M115">
        <v>3.3272900000000001E-2</v>
      </c>
      <c r="N115">
        <v>0.17226169999999999</v>
      </c>
      <c r="O115">
        <v>0.26852500000000001</v>
      </c>
      <c r="P115">
        <v>0.36478820000000001</v>
      </c>
      <c r="Q115">
        <v>0.50377700000000003</v>
      </c>
    </row>
    <row r="116" spans="1:17">
      <c r="A116" s="1">
        <v>41142</v>
      </c>
      <c r="B116" s="1">
        <v>19</v>
      </c>
      <c r="C116" t="str">
        <f t="shared" si="1"/>
        <v>4114219</v>
      </c>
      <c r="D116">
        <v>1.3207062000000001</v>
      </c>
      <c r="E116">
        <v>1.5747602999999999</v>
      </c>
      <c r="F116">
        <v>1.36558</v>
      </c>
      <c r="G116">
        <v>71.975499999999997</v>
      </c>
      <c r="H116">
        <v>1.3305900000000001E-2</v>
      </c>
      <c r="I116">
        <v>0.15554190000000001</v>
      </c>
      <c r="J116">
        <v>0.2540541</v>
      </c>
      <c r="K116">
        <v>0.3525663</v>
      </c>
      <c r="L116">
        <v>0.49480220000000003</v>
      </c>
      <c r="M116">
        <v>-0.1958744</v>
      </c>
      <c r="N116">
        <v>-5.3638400000000003E-2</v>
      </c>
      <c r="O116">
        <v>4.4873799999999998E-2</v>
      </c>
      <c r="P116">
        <v>0.14338600000000001</v>
      </c>
      <c r="Q116">
        <v>0.28562189999999998</v>
      </c>
    </row>
    <row r="117" spans="1:17">
      <c r="A117" s="1">
        <v>41142</v>
      </c>
      <c r="B117" s="1">
        <v>20</v>
      </c>
      <c r="C117" t="str">
        <f t="shared" si="1"/>
        <v>4114220</v>
      </c>
      <c r="D117">
        <v>1.2771481</v>
      </c>
      <c r="E117">
        <v>1.4853045</v>
      </c>
      <c r="F117">
        <v>1.2880069999999999</v>
      </c>
      <c r="G117">
        <v>70.415400000000005</v>
      </c>
      <c r="H117">
        <v>8.1943999999999993E-3</v>
      </c>
      <c r="I117">
        <v>0.12633359999999999</v>
      </c>
      <c r="J117">
        <v>0.20815639999999999</v>
      </c>
      <c r="K117">
        <v>0.2899793</v>
      </c>
      <c r="L117">
        <v>0.4081185</v>
      </c>
      <c r="M117">
        <v>-0.1891032</v>
      </c>
      <c r="N117">
        <v>-7.0963999999999999E-2</v>
      </c>
      <c r="O117">
        <v>1.08588E-2</v>
      </c>
      <c r="P117">
        <v>9.2681700000000006E-2</v>
      </c>
      <c r="Q117">
        <v>0.21082090000000001</v>
      </c>
    </row>
    <row r="118" spans="1:17">
      <c r="A118" s="1">
        <v>41142</v>
      </c>
      <c r="B118" s="1">
        <v>21</v>
      </c>
      <c r="C118" t="str">
        <f t="shared" si="1"/>
        <v>4114221</v>
      </c>
      <c r="D118">
        <v>1.4639598</v>
      </c>
      <c r="E118">
        <v>1.4661512999999999</v>
      </c>
      <c r="F118">
        <v>1.271398</v>
      </c>
      <c r="G118">
        <v>69.476900000000001</v>
      </c>
      <c r="H118">
        <v>-0.1852384</v>
      </c>
      <c r="I118">
        <v>-7.4503299999999995E-2</v>
      </c>
      <c r="J118">
        <v>2.1914999999999999E-3</v>
      </c>
      <c r="K118">
        <v>7.8886300000000006E-2</v>
      </c>
      <c r="L118">
        <v>0.1896214</v>
      </c>
      <c r="M118">
        <v>-0.37999189999999999</v>
      </c>
      <c r="N118">
        <v>-0.26925670000000002</v>
      </c>
      <c r="O118">
        <v>-0.19256200000000001</v>
      </c>
      <c r="P118">
        <v>-0.1158672</v>
      </c>
      <c r="Q118">
        <v>-5.1320000000000003E-3</v>
      </c>
    </row>
    <row r="119" spans="1:17">
      <c r="A119" s="1">
        <v>41142</v>
      </c>
      <c r="B119" s="1">
        <v>22</v>
      </c>
      <c r="C119" t="str">
        <f t="shared" si="1"/>
        <v>4114222</v>
      </c>
      <c r="D119">
        <v>1.3534942999999999</v>
      </c>
      <c r="E119">
        <v>1.3632466999999999</v>
      </c>
      <c r="F119">
        <v>1.1821619999999999</v>
      </c>
      <c r="G119">
        <v>68.587699999999998</v>
      </c>
      <c r="H119">
        <v>-0.16926179999999999</v>
      </c>
      <c r="I119">
        <v>-6.3498799999999994E-2</v>
      </c>
      <c r="J119">
        <v>9.7523999999999996E-3</v>
      </c>
      <c r="K119">
        <v>8.3003499999999994E-2</v>
      </c>
      <c r="L119">
        <v>0.18876660000000001</v>
      </c>
      <c r="M119">
        <v>-0.35034609999999999</v>
      </c>
      <c r="N119">
        <v>-0.2445831</v>
      </c>
      <c r="O119">
        <v>-0.17133190000000001</v>
      </c>
      <c r="P119">
        <v>-9.8080799999999996E-2</v>
      </c>
      <c r="Q119">
        <v>7.6823000000000004E-3</v>
      </c>
    </row>
    <row r="120" spans="1:17">
      <c r="A120" s="1">
        <v>41142</v>
      </c>
      <c r="B120" s="1">
        <v>23</v>
      </c>
      <c r="C120" t="str">
        <f t="shared" si="1"/>
        <v>4114223</v>
      </c>
      <c r="D120">
        <v>1.0604209</v>
      </c>
      <c r="E120">
        <v>1.2253733</v>
      </c>
      <c r="F120">
        <v>1.062603</v>
      </c>
      <c r="G120">
        <v>68.325699999999998</v>
      </c>
      <c r="H120">
        <v>8.8932999999999998E-3</v>
      </c>
      <c r="I120">
        <v>0.1010943</v>
      </c>
      <c r="J120">
        <v>0.1649524</v>
      </c>
      <c r="K120">
        <v>0.2288106</v>
      </c>
      <c r="L120">
        <v>0.32101160000000001</v>
      </c>
      <c r="M120">
        <v>-0.15387690000000001</v>
      </c>
      <c r="N120">
        <v>-6.1675899999999999E-2</v>
      </c>
      <c r="O120">
        <v>2.1822E-3</v>
      </c>
      <c r="P120">
        <v>6.6040399999999999E-2</v>
      </c>
      <c r="Q120">
        <v>0.1582414</v>
      </c>
    </row>
    <row r="121" spans="1:17">
      <c r="A121" s="1">
        <v>41142</v>
      </c>
      <c r="B121" s="1">
        <v>24</v>
      </c>
      <c r="C121" t="str">
        <f t="shared" si="1"/>
        <v>4114224</v>
      </c>
      <c r="D121">
        <v>0.80893749999999998</v>
      </c>
      <c r="E121">
        <v>1.0246725000000001</v>
      </c>
      <c r="F121">
        <v>0.88856199999999996</v>
      </c>
      <c r="G121">
        <v>67.960999999999999</v>
      </c>
      <c r="H121">
        <v>8.8634099999999993E-2</v>
      </c>
      <c r="I121">
        <v>0.16372629999999999</v>
      </c>
      <c r="J121">
        <v>0.21573500000000001</v>
      </c>
      <c r="K121">
        <v>0.26774360000000003</v>
      </c>
      <c r="L121">
        <v>0.34283590000000003</v>
      </c>
      <c r="M121">
        <v>-4.7476400000000002E-2</v>
      </c>
      <c r="N121">
        <v>2.7615899999999999E-2</v>
      </c>
      <c r="O121">
        <v>7.9624500000000001E-2</v>
      </c>
      <c r="P121">
        <v>0.13163320000000001</v>
      </c>
      <c r="Q121">
        <v>0.2067254</v>
      </c>
    </row>
    <row r="122" spans="1:17">
      <c r="A122" s="1">
        <v>41130</v>
      </c>
      <c r="B122" s="1">
        <v>1</v>
      </c>
      <c r="C122" t="str">
        <f t="shared" si="1"/>
        <v>411301</v>
      </c>
      <c r="D122">
        <v>0.86046493000000002</v>
      </c>
      <c r="E122">
        <v>1.0165002000000001</v>
      </c>
      <c r="F122">
        <v>1.012559</v>
      </c>
      <c r="G122">
        <v>69.511300000000006</v>
      </c>
      <c r="H122">
        <v>-5.2585000000000002E-3</v>
      </c>
      <c r="I122">
        <v>9.0035199999999996E-2</v>
      </c>
      <c r="J122">
        <v>0.15603529999999999</v>
      </c>
      <c r="K122">
        <v>0.22203539999999999</v>
      </c>
      <c r="L122">
        <v>0.31732900000000003</v>
      </c>
      <c r="M122">
        <v>-9.1997999999999993E-3</v>
      </c>
      <c r="N122">
        <v>8.6093900000000001E-2</v>
      </c>
      <c r="O122">
        <v>0.15209400000000001</v>
      </c>
      <c r="P122">
        <v>0.21809410000000001</v>
      </c>
      <c r="Q122">
        <v>0.31338779999999999</v>
      </c>
    </row>
    <row r="123" spans="1:17">
      <c r="A123" s="1">
        <v>41130</v>
      </c>
      <c r="B123" s="1">
        <v>2</v>
      </c>
      <c r="C123" t="str">
        <f t="shared" si="1"/>
        <v>411302</v>
      </c>
      <c r="D123">
        <v>0.72618419000000001</v>
      </c>
      <c r="E123">
        <v>0.84853478999999998</v>
      </c>
      <c r="F123">
        <v>0.84524480000000002</v>
      </c>
      <c r="G123">
        <v>69.530699999999996</v>
      </c>
      <c r="H123">
        <v>-1.8704599999999998E-2</v>
      </c>
      <c r="I123">
        <v>6.4631900000000006E-2</v>
      </c>
      <c r="J123">
        <v>0.1223506</v>
      </c>
      <c r="K123">
        <v>0.18006929999999999</v>
      </c>
      <c r="L123">
        <v>0.26340580000000002</v>
      </c>
      <c r="M123">
        <v>-2.1994699999999999E-2</v>
      </c>
      <c r="N123">
        <v>6.1341899999999998E-2</v>
      </c>
      <c r="O123">
        <v>0.1190606</v>
      </c>
      <c r="P123">
        <v>0.1767792</v>
      </c>
      <c r="Q123">
        <v>0.26011580000000001</v>
      </c>
    </row>
    <row r="124" spans="1:17">
      <c r="A124" s="1">
        <v>41130</v>
      </c>
      <c r="B124" s="1">
        <v>3</v>
      </c>
      <c r="C124" t="str">
        <f t="shared" si="1"/>
        <v>411303</v>
      </c>
      <c r="D124">
        <v>0.68199080999999995</v>
      </c>
      <c r="E124">
        <v>0.78047798000000002</v>
      </c>
      <c r="F124">
        <v>0.77745189999999997</v>
      </c>
      <c r="G124">
        <v>69.054400000000001</v>
      </c>
      <c r="H124">
        <v>-3.0279500000000001E-2</v>
      </c>
      <c r="I124">
        <v>4.5796900000000001E-2</v>
      </c>
      <c r="J124">
        <v>9.8487199999999997E-2</v>
      </c>
      <c r="K124">
        <v>0.15117739999999999</v>
      </c>
      <c r="L124">
        <v>0.22725380000000001</v>
      </c>
      <c r="M124">
        <v>-3.3305599999999998E-2</v>
      </c>
      <c r="N124">
        <v>4.2770799999999998E-2</v>
      </c>
      <c r="O124">
        <v>9.5461099999999993E-2</v>
      </c>
      <c r="P124">
        <v>0.14815130000000001</v>
      </c>
      <c r="Q124">
        <v>0.2242277</v>
      </c>
    </row>
    <row r="125" spans="1:17">
      <c r="A125" s="1">
        <v>41130</v>
      </c>
      <c r="B125" s="1">
        <v>4</v>
      </c>
      <c r="C125" t="str">
        <f t="shared" si="1"/>
        <v>411304</v>
      </c>
      <c r="D125">
        <v>0.60464231000000002</v>
      </c>
      <c r="E125">
        <v>0.70798781</v>
      </c>
      <c r="F125">
        <v>0.70524279999999995</v>
      </c>
      <c r="G125">
        <v>68.318700000000007</v>
      </c>
      <c r="H125">
        <v>-1.01613E-2</v>
      </c>
      <c r="I125">
        <v>5.6899400000000003E-2</v>
      </c>
      <c r="J125">
        <v>0.10334550000000001</v>
      </c>
      <c r="K125">
        <v>0.1497916</v>
      </c>
      <c r="L125">
        <v>0.2168523</v>
      </c>
      <c r="M125">
        <v>-1.29064E-2</v>
      </c>
      <c r="N125">
        <v>5.4154399999999998E-2</v>
      </c>
      <c r="O125">
        <v>0.10060040000000001</v>
      </c>
      <c r="P125">
        <v>0.1470465</v>
      </c>
      <c r="Q125">
        <v>0.2141073</v>
      </c>
    </row>
    <row r="126" spans="1:17">
      <c r="A126" s="1">
        <v>41130</v>
      </c>
      <c r="B126" s="1">
        <v>5</v>
      </c>
      <c r="C126" t="str">
        <f t="shared" si="1"/>
        <v>411305</v>
      </c>
      <c r="D126">
        <v>0.60332633999999996</v>
      </c>
      <c r="E126">
        <v>0.66091127999999999</v>
      </c>
      <c r="F126">
        <v>0.65834870000000001</v>
      </c>
      <c r="G126">
        <v>67.861800000000002</v>
      </c>
      <c r="H126">
        <v>-4.4397100000000002E-2</v>
      </c>
      <c r="I126">
        <v>1.5854699999999999E-2</v>
      </c>
      <c r="J126">
        <v>5.7584900000000001E-2</v>
      </c>
      <c r="K126">
        <v>9.9315100000000003E-2</v>
      </c>
      <c r="L126">
        <v>0.15956690000000001</v>
      </c>
      <c r="M126">
        <v>-4.6959599999999997E-2</v>
      </c>
      <c r="N126">
        <v>1.3292200000000001E-2</v>
      </c>
      <c r="O126">
        <v>5.5022399999999999E-2</v>
      </c>
      <c r="P126">
        <v>9.6752599999999994E-2</v>
      </c>
      <c r="Q126">
        <v>0.15700439999999999</v>
      </c>
    </row>
    <row r="127" spans="1:17">
      <c r="A127" s="1">
        <v>41130</v>
      </c>
      <c r="B127" s="1">
        <v>6</v>
      </c>
      <c r="C127" t="str">
        <f t="shared" si="1"/>
        <v>411306</v>
      </c>
      <c r="D127">
        <v>0.65973126999999998</v>
      </c>
      <c r="E127">
        <v>0.68866779</v>
      </c>
      <c r="F127">
        <v>0.68599759999999999</v>
      </c>
      <c r="G127">
        <v>67.460700000000003</v>
      </c>
      <c r="H127">
        <v>-7.4833800000000006E-2</v>
      </c>
      <c r="I127">
        <v>-1.3525499999999999E-2</v>
      </c>
      <c r="J127">
        <v>2.89365E-2</v>
      </c>
      <c r="K127">
        <v>7.1398500000000004E-2</v>
      </c>
      <c r="L127">
        <v>0.13270689999999999</v>
      </c>
      <c r="M127">
        <v>-7.7504000000000003E-2</v>
      </c>
      <c r="N127">
        <v>-1.61957E-2</v>
      </c>
      <c r="O127">
        <v>2.6266299999999999E-2</v>
      </c>
      <c r="P127">
        <v>6.8728300000000006E-2</v>
      </c>
      <c r="Q127">
        <v>0.13003670000000001</v>
      </c>
    </row>
    <row r="128" spans="1:17">
      <c r="A128" s="1">
        <v>41130</v>
      </c>
      <c r="B128" s="1">
        <v>7</v>
      </c>
      <c r="C128" t="str">
        <f t="shared" si="1"/>
        <v>411307</v>
      </c>
      <c r="D128">
        <v>0.76145565999999998</v>
      </c>
      <c r="E128">
        <v>0.77808812999999999</v>
      </c>
      <c r="F128">
        <v>0.77507130000000002</v>
      </c>
      <c r="G128">
        <v>68.003600000000006</v>
      </c>
      <c r="H128">
        <v>-0.10724210000000001</v>
      </c>
      <c r="I128">
        <v>-3.4056000000000003E-2</v>
      </c>
      <c r="J128">
        <v>1.6632500000000001E-2</v>
      </c>
      <c r="K128">
        <v>6.7321000000000006E-2</v>
      </c>
      <c r="L128">
        <v>0.1405071</v>
      </c>
      <c r="M128">
        <v>-0.110259</v>
      </c>
      <c r="N128">
        <v>-3.7072899999999999E-2</v>
      </c>
      <c r="O128">
        <v>1.36156E-2</v>
      </c>
      <c r="P128">
        <v>6.4304100000000003E-2</v>
      </c>
      <c r="Q128">
        <v>0.13749020000000001</v>
      </c>
    </row>
    <row r="129" spans="1:17">
      <c r="A129" s="1">
        <v>41130</v>
      </c>
      <c r="B129" s="1">
        <v>8</v>
      </c>
      <c r="C129" t="str">
        <f t="shared" si="1"/>
        <v>411308</v>
      </c>
      <c r="D129">
        <v>0.86523353999999997</v>
      </c>
      <c r="E129">
        <v>0.87598041000000004</v>
      </c>
      <c r="F129">
        <v>0.87258400000000003</v>
      </c>
      <c r="G129">
        <v>69.920100000000005</v>
      </c>
      <c r="H129">
        <v>-0.13055739999999999</v>
      </c>
      <c r="I129">
        <v>-4.7073700000000003E-2</v>
      </c>
      <c r="J129">
        <v>1.07469E-2</v>
      </c>
      <c r="K129">
        <v>6.8567400000000001E-2</v>
      </c>
      <c r="L129">
        <v>0.15205109999999999</v>
      </c>
      <c r="M129">
        <v>-0.13395380000000001</v>
      </c>
      <c r="N129">
        <v>-5.0470099999999997E-2</v>
      </c>
      <c r="O129">
        <v>7.3504E-3</v>
      </c>
      <c r="P129">
        <v>6.5171000000000007E-2</v>
      </c>
      <c r="Q129">
        <v>0.1486547</v>
      </c>
    </row>
    <row r="130" spans="1:17">
      <c r="A130" s="1">
        <v>41130</v>
      </c>
      <c r="B130" s="1">
        <v>9</v>
      </c>
      <c r="C130" t="str">
        <f t="shared" si="1"/>
        <v>411309</v>
      </c>
      <c r="D130">
        <v>1.0448512000000001</v>
      </c>
      <c r="E130">
        <v>0.88926433000000005</v>
      </c>
      <c r="F130">
        <v>0.88581639999999995</v>
      </c>
      <c r="G130">
        <v>75.508600000000001</v>
      </c>
      <c r="H130">
        <v>-0.35557820000000001</v>
      </c>
      <c r="I130">
        <v>-0.23742170000000001</v>
      </c>
      <c r="J130">
        <v>-0.1555869</v>
      </c>
      <c r="K130">
        <v>-7.3752100000000001E-2</v>
      </c>
      <c r="L130">
        <v>4.4404300000000001E-2</v>
      </c>
      <c r="M130">
        <v>-0.35902610000000001</v>
      </c>
      <c r="N130">
        <v>-0.24086959999999999</v>
      </c>
      <c r="O130">
        <v>-0.1590348</v>
      </c>
      <c r="P130">
        <v>-7.7200099999999994E-2</v>
      </c>
      <c r="Q130">
        <v>4.0956399999999997E-2</v>
      </c>
    </row>
    <row r="131" spans="1:17">
      <c r="A131" s="1">
        <v>41130</v>
      </c>
      <c r="B131" s="1">
        <v>10</v>
      </c>
      <c r="C131" t="str">
        <f t="shared" ref="C131:C193" si="2">CONCATENATE(A131,B131)</f>
        <v>4113010</v>
      </c>
      <c r="D131">
        <v>0.96243374000000004</v>
      </c>
      <c r="E131">
        <v>0.91314119999999999</v>
      </c>
      <c r="F131">
        <v>0.90960070000000004</v>
      </c>
      <c r="G131">
        <v>78.872399999999999</v>
      </c>
      <c r="H131">
        <v>-0.26358280000000001</v>
      </c>
      <c r="I131">
        <v>-0.1369784</v>
      </c>
      <c r="J131">
        <v>-4.9292500000000003E-2</v>
      </c>
      <c r="K131">
        <v>3.8393299999999998E-2</v>
      </c>
      <c r="L131">
        <v>0.1649977</v>
      </c>
      <c r="M131">
        <v>-0.26712330000000001</v>
      </c>
      <c r="N131">
        <v>-0.1405189</v>
      </c>
      <c r="O131">
        <v>-5.2833100000000001E-2</v>
      </c>
      <c r="P131">
        <v>3.4852800000000003E-2</v>
      </c>
      <c r="Q131">
        <v>0.1614572</v>
      </c>
    </row>
    <row r="132" spans="1:17">
      <c r="A132" s="1">
        <v>41130</v>
      </c>
      <c r="B132" s="1">
        <v>11</v>
      </c>
      <c r="C132" t="str">
        <f t="shared" si="2"/>
        <v>4113011</v>
      </c>
      <c r="D132">
        <v>0.85533879000000002</v>
      </c>
      <c r="E132">
        <v>1.0503129</v>
      </c>
      <c r="F132">
        <v>1.046241</v>
      </c>
      <c r="G132">
        <v>82.701800000000006</v>
      </c>
      <c r="H132">
        <v>-4.0397000000000002E-2</v>
      </c>
      <c r="I132">
        <v>9.8662200000000005E-2</v>
      </c>
      <c r="J132">
        <v>0.19497410000000001</v>
      </c>
      <c r="K132">
        <v>0.29128609999999999</v>
      </c>
      <c r="L132">
        <v>0.43034519999999998</v>
      </c>
      <c r="M132">
        <v>-4.4469300000000003E-2</v>
      </c>
      <c r="N132">
        <v>9.4589900000000005E-2</v>
      </c>
      <c r="O132">
        <v>0.19090180000000001</v>
      </c>
      <c r="P132">
        <v>0.28721370000000002</v>
      </c>
      <c r="Q132">
        <v>0.42627290000000001</v>
      </c>
    </row>
    <row r="133" spans="1:17">
      <c r="A133" s="1">
        <v>41130</v>
      </c>
      <c r="B133" s="1">
        <v>12</v>
      </c>
      <c r="C133" t="str">
        <f t="shared" si="2"/>
        <v>4113012</v>
      </c>
      <c r="D133">
        <v>0.82796349999999996</v>
      </c>
      <c r="E133">
        <v>1.2254282999999999</v>
      </c>
      <c r="F133">
        <v>1.220677</v>
      </c>
      <c r="G133">
        <v>83.674099999999996</v>
      </c>
      <c r="H133">
        <v>0.14052400000000001</v>
      </c>
      <c r="I133">
        <v>0.29232669999999999</v>
      </c>
      <c r="J133">
        <v>0.39746480000000001</v>
      </c>
      <c r="K133">
        <v>0.50260289999999996</v>
      </c>
      <c r="L133">
        <v>0.65440569999999998</v>
      </c>
      <c r="M133">
        <v>0.1357727</v>
      </c>
      <c r="N133">
        <v>0.28757539999999998</v>
      </c>
      <c r="O133">
        <v>0.39271349999999999</v>
      </c>
      <c r="P133">
        <v>0.49785160000000001</v>
      </c>
      <c r="Q133">
        <v>0.64965430000000002</v>
      </c>
    </row>
    <row r="134" spans="1:17">
      <c r="A134" s="1">
        <v>41130</v>
      </c>
      <c r="B134" s="1">
        <v>13</v>
      </c>
      <c r="C134" t="str">
        <f t="shared" si="2"/>
        <v>4113013</v>
      </c>
      <c r="D134">
        <v>0.89960503999999997</v>
      </c>
      <c r="E134">
        <v>1.3155650999999999</v>
      </c>
      <c r="F134">
        <v>1.3104640000000001</v>
      </c>
      <c r="G134">
        <v>83.284400000000005</v>
      </c>
      <c r="H134">
        <v>0.1692321</v>
      </c>
      <c r="I134">
        <v>0.31500099999999998</v>
      </c>
      <c r="J134">
        <v>0.4159601</v>
      </c>
      <c r="K134">
        <v>0.51691920000000002</v>
      </c>
      <c r="L134">
        <v>0.6626881</v>
      </c>
      <c r="M134">
        <v>0.1641312</v>
      </c>
      <c r="N134">
        <v>0.30990010000000001</v>
      </c>
      <c r="O134">
        <v>0.41085919999999998</v>
      </c>
      <c r="P134">
        <v>0.51181829999999995</v>
      </c>
      <c r="Q134">
        <v>0.65758720000000004</v>
      </c>
    </row>
    <row r="135" spans="1:17">
      <c r="A135" s="1">
        <v>41130</v>
      </c>
      <c r="B135" s="1">
        <v>14</v>
      </c>
      <c r="C135" t="str">
        <f t="shared" si="2"/>
        <v>4113014</v>
      </c>
      <c r="D135">
        <v>1.0354258000000001</v>
      </c>
      <c r="E135">
        <v>1.4603841</v>
      </c>
      <c r="F135">
        <v>1.4547220000000001</v>
      </c>
      <c r="G135">
        <v>83.973600000000005</v>
      </c>
      <c r="H135">
        <v>0.13016749999999999</v>
      </c>
      <c r="I135">
        <v>0.3043323</v>
      </c>
      <c r="J135">
        <v>0.42495830000000001</v>
      </c>
      <c r="K135">
        <v>0.54558430000000002</v>
      </c>
      <c r="L135">
        <v>0.71974910000000003</v>
      </c>
      <c r="M135">
        <v>0.1245052</v>
      </c>
      <c r="N135">
        <v>0.29866999999999999</v>
      </c>
      <c r="O135">
        <v>0.419296</v>
      </c>
      <c r="P135">
        <v>0.53992200000000001</v>
      </c>
      <c r="Q135">
        <v>0.71408680000000002</v>
      </c>
    </row>
    <row r="136" spans="1:17">
      <c r="A136" s="1">
        <v>41130</v>
      </c>
      <c r="B136" s="1">
        <v>15</v>
      </c>
      <c r="C136" t="str">
        <f t="shared" si="2"/>
        <v>4113015</v>
      </c>
      <c r="D136">
        <v>1.232194</v>
      </c>
      <c r="E136">
        <v>1.5534840999999999</v>
      </c>
      <c r="F136">
        <v>1.547461</v>
      </c>
      <c r="G136">
        <v>83.253399999999999</v>
      </c>
      <c r="H136">
        <v>2.7455299999999998E-2</v>
      </c>
      <c r="I136">
        <v>0.20105529999999999</v>
      </c>
      <c r="J136">
        <v>0.32129010000000002</v>
      </c>
      <c r="K136">
        <v>0.441525</v>
      </c>
      <c r="L136">
        <v>0.61512489999999997</v>
      </c>
      <c r="M136">
        <v>2.1432E-2</v>
      </c>
      <c r="N136">
        <v>0.19503200000000001</v>
      </c>
      <c r="O136">
        <v>0.31526680000000001</v>
      </c>
      <c r="P136">
        <v>0.43550169999999999</v>
      </c>
      <c r="Q136">
        <v>0.60910169999999997</v>
      </c>
    </row>
    <row r="137" spans="1:17">
      <c r="A137" s="1">
        <v>41130</v>
      </c>
      <c r="B137" s="1">
        <v>16</v>
      </c>
      <c r="C137" t="str">
        <f t="shared" si="2"/>
        <v>4113016</v>
      </c>
      <c r="D137">
        <v>1.262141</v>
      </c>
      <c r="E137">
        <v>1.8248063000000001</v>
      </c>
      <c r="F137">
        <v>1.817731</v>
      </c>
      <c r="G137">
        <v>83.647099999999995</v>
      </c>
      <c r="H137">
        <v>0.25940239999999998</v>
      </c>
      <c r="I137">
        <v>0.43857259999999998</v>
      </c>
      <c r="J137">
        <v>0.56266530000000003</v>
      </c>
      <c r="K137">
        <v>0.68675810000000004</v>
      </c>
      <c r="L137">
        <v>0.86592829999999998</v>
      </c>
      <c r="M137">
        <v>0.25232710000000003</v>
      </c>
      <c r="N137">
        <v>0.43149729999999997</v>
      </c>
      <c r="O137">
        <v>0.55559000000000003</v>
      </c>
      <c r="P137">
        <v>0.67968280000000003</v>
      </c>
      <c r="Q137">
        <v>0.85885299999999998</v>
      </c>
    </row>
    <row r="138" spans="1:17">
      <c r="A138" s="1">
        <v>41130</v>
      </c>
      <c r="B138" s="1">
        <v>17</v>
      </c>
      <c r="C138" t="str">
        <f t="shared" si="2"/>
        <v>4113017</v>
      </c>
      <c r="D138">
        <v>1.4300474999999999</v>
      </c>
      <c r="E138">
        <v>1.9427403999999999</v>
      </c>
      <c r="F138">
        <v>1.935208</v>
      </c>
      <c r="G138">
        <v>83.218299999999999</v>
      </c>
      <c r="H138">
        <v>0.21709780000000001</v>
      </c>
      <c r="I138">
        <v>0.39173780000000002</v>
      </c>
      <c r="J138">
        <v>0.51269290000000001</v>
      </c>
      <c r="K138">
        <v>0.63364799999999999</v>
      </c>
      <c r="L138">
        <v>0.80828789999999995</v>
      </c>
      <c r="M138">
        <v>0.20956530000000001</v>
      </c>
      <c r="N138">
        <v>0.38420530000000003</v>
      </c>
      <c r="O138">
        <v>0.50516030000000001</v>
      </c>
      <c r="P138">
        <v>0.62611539999999999</v>
      </c>
      <c r="Q138">
        <v>0.80075529999999995</v>
      </c>
    </row>
    <row r="139" spans="1:17">
      <c r="A139" s="1">
        <v>41130</v>
      </c>
      <c r="B139" s="1">
        <v>18</v>
      </c>
      <c r="C139" t="str">
        <f t="shared" si="2"/>
        <v>4113018</v>
      </c>
      <c r="D139">
        <v>1.4976510999999999</v>
      </c>
      <c r="E139">
        <v>1.9209679</v>
      </c>
      <c r="F139">
        <v>1.9135200000000001</v>
      </c>
      <c r="G139">
        <v>80.585499999999996</v>
      </c>
      <c r="H139">
        <v>0.1334214</v>
      </c>
      <c r="I139">
        <v>0.30469400000000002</v>
      </c>
      <c r="J139">
        <v>0.4233169</v>
      </c>
      <c r="K139">
        <v>0.54193970000000002</v>
      </c>
      <c r="L139">
        <v>0.71321230000000002</v>
      </c>
      <c r="M139">
        <v>0.12597330000000001</v>
      </c>
      <c r="N139">
        <v>0.29724590000000001</v>
      </c>
      <c r="O139">
        <v>0.41586879999999998</v>
      </c>
      <c r="P139">
        <v>0.53449159999999996</v>
      </c>
      <c r="Q139">
        <v>0.70576419999999995</v>
      </c>
    </row>
    <row r="140" spans="1:17">
      <c r="A140" s="1">
        <v>41130</v>
      </c>
      <c r="B140" s="1">
        <v>19</v>
      </c>
      <c r="C140" t="str">
        <f t="shared" si="2"/>
        <v>4113019</v>
      </c>
      <c r="D140">
        <v>1.9370792999999999</v>
      </c>
      <c r="E140">
        <v>2.0559012999999999</v>
      </c>
      <c r="F140">
        <v>2.04793</v>
      </c>
      <c r="G140">
        <v>75.719300000000004</v>
      </c>
      <c r="H140">
        <v>-0.21927969999999999</v>
      </c>
      <c r="I140">
        <v>-1.9526499999999999E-2</v>
      </c>
      <c r="J140">
        <v>0.11882189999999999</v>
      </c>
      <c r="K140">
        <v>0.25717030000000002</v>
      </c>
      <c r="L140">
        <v>0.45692349999999998</v>
      </c>
      <c r="M140">
        <v>-0.22725090000000001</v>
      </c>
      <c r="N140">
        <v>-2.7497799999999999E-2</v>
      </c>
      <c r="O140">
        <v>0.1108507</v>
      </c>
      <c r="P140">
        <v>0.24919910000000001</v>
      </c>
      <c r="Q140">
        <v>0.44895230000000003</v>
      </c>
    </row>
    <row r="141" spans="1:17">
      <c r="A141" s="1">
        <v>41130</v>
      </c>
      <c r="B141" s="1">
        <v>20</v>
      </c>
      <c r="C141" t="str">
        <f t="shared" si="2"/>
        <v>4113020</v>
      </c>
      <c r="D141">
        <v>1.8155155999999999</v>
      </c>
      <c r="E141">
        <v>2.0596543</v>
      </c>
      <c r="F141">
        <v>2.0516679999999998</v>
      </c>
      <c r="G141">
        <v>72.568100000000001</v>
      </c>
      <c r="H141">
        <v>-6.3755400000000004E-2</v>
      </c>
      <c r="I141">
        <v>0.11815100000000001</v>
      </c>
      <c r="J141">
        <v>0.24413869999999999</v>
      </c>
      <c r="K141">
        <v>0.37012650000000002</v>
      </c>
      <c r="L141">
        <v>0.55203279999999999</v>
      </c>
      <c r="M141">
        <v>-7.1741299999999994E-2</v>
      </c>
      <c r="N141">
        <v>0.1101651</v>
      </c>
      <c r="O141">
        <v>0.2361528</v>
      </c>
      <c r="P141">
        <v>0.36214059999999998</v>
      </c>
      <c r="Q141">
        <v>0.5440469</v>
      </c>
    </row>
    <row r="142" spans="1:17">
      <c r="A142" s="1">
        <v>41130</v>
      </c>
      <c r="B142" s="1">
        <v>21</v>
      </c>
      <c r="C142" t="str">
        <f t="shared" si="2"/>
        <v>4113021</v>
      </c>
      <c r="D142">
        <v>1.8516526</v>
      </c>
      <c r="E142">
        <v>2.1296096000000002</v>
      </c>
      <c r="F142">
        <v>2.1213519999999999</v>
      </c>
      <c r="G142">
        <v>73.287199999999999</v>
      </c>
      <c r="H142">
        <v>-2.5462599999999998E-2</v>
      </c>
      <c r="I142">
        <v>0.1538001</v>
      </c>
      <c r="J142">
        <v>0.27795690000000001</v>
      </c>
      <c r="K142">
        <v>0.40211370000000002</v>
      </c>
      <c r="L142">
        <v>0.58137640000000002</v>
      </c>
      <c r="M142">
        <v>-3.3719699999999998E-2</v>
      </c>
      <c r="N142">
        <v>0.14554300000000001</v>
      </c>
      <c r="O142">
        <v>0.26969979999999999</v>
      </c>
      <c r="P142">
        <v>0.3938566</v>
      </c>
      <c r="Q142">
        <v>0.57311920000000005</v>
      </c>
    </row>
    <row r="143" spans="1:17">
      <c r="A143" s="1">
        <v>41130</v>
      </c>
      <c r="B143" s="1">
        <v>22</v>
      </c>
      <c r="C143" t="str">
        <f t="shared" si="2"/>
        <v>4113022</v>
      </c>
      <c r="D143">
        <v>1.7175898000000001</v>
      </c>
      <c r="E143">
        <v>1.8339745000000001</v>
      </c>
      <c r="F143">
        <v>1.826864</v>
      </c>
      <c r="G143">
        <v>72.911900000000003</v>
      </c>
      <c r="H143">
        <v>-0.12983790000000001</v>
      </c>
      <c r="I143">
        <v>1.5632400000000001E-2</v>
      </c>
      <c r="J143">
        <v>0.11638469999999999</v>
      </c>
      <c r="K143">
        <v>0.217137</v>
      </c>
      <c r="L143">
        <v>0.36260730000000002</v>
      </c>
      <c r="M143">
        <v>-0.1369486</v>
      </c>
      <c r="N143">
        <v>8.5217000000000001E-3</v>
      </c>
      <c r="O143">
        <v>0.10927389999999999</v>
      </c>
      <c r="P143">
        <v>0.2100262</v>
      </c>
      <c r="Q143">
        <v>0.35549649999999999</v>
      </c>
    </row>
    <row r="144" spans="1:17">
      <c r="A144" s="1">
        <v>41130</v>
      </c>
      <c r="B144" s="1">
        <v>23</v>
      </c>
      <c r="C144" t="str">
        <f t="shared" si="2"/>
        <v>4113023</v>
      </c>
      <c r="D144">
        <v>1.4734088999999999</v>
      </c>
      <c r="E144">
        <v>1.3880338999999999</v>
      </c>
      <c r="F144">
        <v>1.382652</v>
      </c>
      <c r="G144">
        <v>71.294700000000006</v>
      </c>
      <c r="H144">
        <v>-0.31328010000000001</v>
      </c>
      <c r="I144">
        <v>-0.17863190000000001</v>
      </c>
      <c r="J144">
        <v>-8.5375000000000006E-2</v>
      </c>
      <c r="K144">
        <v>7.8819000000000007E-3</v>
      </c>
      <c r="L144">
        <v>0.14252999999999999</v>
      </c>
      <c r="M144">
        <v>-0.3186618</v>
      </c>
      <c r="N144">
        <v>-0.1840137</v>
      </c>
      <c r="O144">
        <v>-9.0756799999999999E-2</v>
      </c>
      <c r="P144">
        <v>2.5000999999999999E-3</v>
      </c>
      <c r="Q144">
        <v>0.1371483</v>
      </c>
    </row>
    <row r="145" spans="1:17">
      <c r="A145" s="1">
        <v>41130</v>
      </c>
      <c r="B145" s="1">
        <v>24</v>
      </c>
      <c r="C145" t="str">
        <f t="shared" si="2"/>
        <v>4113024</v>
      </c>
      <c r="D145">
        <v>1.0684880000000001</v>
      </c>
      <c r="E145">
        <v>1.1900173999999999</v>
      </c>
      <c r="F145">
        <v>1.185403</v>
      </c>
      <c r="G145">
        <v>71.064400000000006</v>
      </c>
      <c r="H145">
        <v>-6.7909499999999998E-2</v>
      </c>
      <c r="I145">
        <v>4.4012500000000003E-2</v>
      </c>
      <c r="J145">
        <v>0.12152930000000001</v>
      </c>
      <c r="K145">
        <v>0.19904620000000001</v>
      </c>
      <c r="L145">
        <v>0.31096819999999997</v>
      </c>
      <c r="M145">
        <v>-7.2523500000000005E-2</v>
      </c>
      <c r="N145">
        <v>3.9398500000000003E-2</v>
      </c>
      <c r="O145">
        <v>0.1169153</v>
      </c>
      <c r="P145">
        <v>0.1944321</v>
      </c>
      <c r="Q145">
        <v>0.30635410000000002</v>
      </c>
    </row>
    <row r="146" spans="1:17">
      <c r="A146" s="1" t="s">
        <v>25</v>
      </c>
      <c r="B146" s="1">
        <v>1</v>
      </c>
      <c r="C146" t="str">
        <f t="shared" si="2"/>
        <v>9/15/2012†*1</v>
      </c>
      <c r="D146">
        <v>1.0485229</v>
      </c>
      <c r="E146">
        <v>1.1032824000000001</v>
      </c>
      <c r="F146">
        <v>1.034769</v>
      </c>
      <c r="G146">
        <v>74.7239</v>
      </c>
      <c r="H146">
        <v>-0.12530620000000001</v>
      </c>
      <c r="I146">
        <v>-1.8921899999999998E-2</v>
      </c>
      <c r="J146">
        <v>5.4759500000000003E-2</v>
      </c>
      <c r="K146">
        <v>0.1284409</v>
      </c>
      <c r="L146">
        <v>0.23482529999999999</v>
      </c>
      <c r="M146">
        <v>-0.19381970000000001</v>
      </c>
      <c r="N146">
        <v>-8.7435399999999996E-2</v>
      </c>
      <c r="O146">
        <v>-1.3754000000000001E-2</v>
      </c>
      <c r="P146">
        <v>5.9927500000000002E-2</v>
      </c>
      <c r="Q146">
        <v>0.16631180000000001</v>
      </c>
    </row>
    <row r="147" spans="1:17">
      <c r="A147" s="1" t="s">
        <v>25</v>
      </c>
      <c r="B147" s="1">
        <v>2</v>
      </c>
      <c r="C147" t="str">
        <f t="shared" si="2"/>
        <v>9/15/2012†*2</v>
      </c>
      <c r="D147">
        <v>0.85796243999999999</v>
      </c>
      <c r="E147">
        <v>0.94534943999999999</v>
      </c>
      <c r="F147">
        <v>0.88664359999999998</v>
      </c>
      <c r="G147">
        <v>73.173500000000004</v>
      </c>
      <c r="H147">
        <v>-6.0720799999999998E-2</v>
      </c>
      <c r="I147">
        <v>2.6782500000000001E-2</v>
      </c>
      <c r="J147">
        <v>8.7387000000000006E-2</v>
      </c>
      <c r="K147">
        <v>0.1479915</v>
      </c>
      <c r="L147">
        <v>0.2354948</v>
      </c>
      <c r="M147">
        <v>-0.1194267</v>
      </c>
      <c r="N147">
        <v>-3.1923399999999998E-2</v>
      </c>
      <c r="O147">
        <v>2.8681100000000001E-2</v>
      </c>
      <c r="P147">
        <v>8.9285699999999996E-2</v>
      </c>
      <c r="Q147">
        <v>0.1767889</v>
      </c>
    </row>
    <row r="148" spans="1:17">
      <c r="A148" s="1" t="s">
        <v>25</v>
      </c>
      <c r="B148" s="1">
        <v>3</v>
      </c>
      <c r="C148" t="str">
        <f t="shared" si="2"/>
        <v>9/15/2012†*3</v>
      </c>
      <c r="D148">
        <v>0.73705220999999999</v>
      </c>
      <c r="E148">
        <v>0.86713576000000003</v>
      </c>
      <c r="F148">
        <v>0.81328699999999998</v>
      </c>
      <c r="G148">
        <v>73.104900000000001</v>
      </c>
      <c r="H148">
        <v>-6.0431E-3</v>
      </c>
      <c r="I148">
        <v>7.4381600000000006E-2</v>
      </c>
      <c r="J148">
        <v>0.13008349999999999</v>
      </c>
      <c r="K148">
        <v>0.18578549999999999</v>
      </c>
      <c r="L148">
        <v>0.26621020000000001</v>
      </c>
      <c r="M148">
        <v>-5.9891899999999998E-2</v>
      </c>
      <c r="N148">
        <v>2.05328E-2</v>
      </c>
      <c r="O148">
        <v>7.6234700000000002E-2</v>
      </c>
      <c r="P148">
        <v>0.13193669999999999</v>
      </c>
      <c r="Q148">
        <v>0.21236140000000001</v>
      </c>
    </row>
    <row r="149" spans="1:17">
      <c r="A149" s="1" t="s">
        <v>25</v>
      </c>
      <c r="B149" s="1">
        <v>4</v>
      </c>
      <c r="C149" t="str">
        <f t="shared" si="2"/>
        <v>9/15/2012†*4</v>
      </c>
      <c r="D149">
        <v>0.71270111999999997</v>
      </c>
      <c r="E149">
        <v>0.78573232999999998</v>
      </c>
      <c r="F149">
        <v>0.73693869999999995</v>
      </c>
      <c r="G149">
        <v>72.790300000000002</v>
      </c>
      <c r="H149">
        <v>-5.42271E-2</v>
      </c>
      <c r="I149">
        <v>2.09582E-2</v>
      </c>
      <c r="J149">
        <v>7.3031200000000004E-2</v>
      </c>
      <c r="K149">
        <v>0.1251043</v>
      </c>
      <c r="L149">
        <v>0.20028950000000001</v>
      </c>
      <c r="M149">
        <v>-0.1030208</v>
      </c>
      <c r="N149">
        <v>-2.7835499999999999E-2</v>
      </c>
      <c r="O149">
        <v>2.4237499999999999E-2</v>
      </c>
      <c r="P149">
        <v>7.6310600000000006E-2</v>
      </c>
      <c r="Q149">
        <v>0.15149580000000001</v>
      </c>
    </row>
    <row r="150" spans="1:17">
      <c r="A150" s="1" t="s">
        <v>25</v>
      </c>
      <c r="B150" s="1">
        <v>5</v>
      </c>
      <c r="C150" t="str">
        <f t="shared" si="2"/>
        <v>9/15/2012†*5</v>
      </c>
      <c r="D150">
        <v>0.61747492999999998</v>
      </c>
      <c r="E150">
        <v>0.75741515999999998</v>
      </c>
      <c r="F150">
        <v>0.71038000000000001</v>
      </c>
      <c r="G150">
        <v>71.516599999999997</v>
      </c>
      <c r="H150">
        <v>4.0495700000000003E-2</v>
      </c>
      <c r="I150">
        <v>9.9248299999999998E-2</v>
      </c>
      <c r="J150">
        <v>0.13994019999999999</v>
      </c>
      <c r="K150">
        <v>0.18063209999999999</v>
      </c>
      <c r="L150">
        <v>0.23938480000000001</v>
      </c>
      <c r="M150">
        <v>-6.5395000000000002E-3</v>
      </c>
      <c r="N150">
        <v>5.2213099999999998E-2</v>
      </c>
      <c r="O150">
        <v>9.2905000000000001E-2</v>
      </c>
      <c r="P150">
        <v>0.13359689999999999</v>
      </c>
      <c r="Q150">
        <v>0.19234960000000001</v>
      </c>
    </row>
    <row r="151" spans="1:17">
      <c r="A151" s="1" t="s">
        <v>25</v>
      </c>
      <c r="B151" s="1">
        <v>6</v>
      </c>
      <c r="C151" t="str">
        <f t="shared" si="2"/>
        <v>9/15/2012†*6</v>
      </c>
      <c r="D151">
        <v>0.69504860999999996</v>
      </c>
      <c r="E151">
        <v>0.72059388000000002</v>
      </c>
      <c r="F151">
        <v>0.67584529999999998</v>
      </c>
      <c r="G151">
        <v>71.355400000000003</v>
      </c>
      <c r="H151">
        <v>-8.00289E-2</v>
      </c>
      <c r="I151">
        <v>-1.7654799999999998E-2</v>
      </c>
      <c r="J151">
        <v>2.55453E-2</v>
      </c>
      <c r="K151">
        <v>6.8745399999999998E-2</v>
      </c>
      <c r="L151">
        <v>0.1311195</v>
      </c>
      <c r="M151">
        <v>-0.1247775</v>
      </c>
      <c r="N151">
        <v>-6.2403500000000001E-2</v>
      </c>
      <c r="O151">
        <v>-1.92033E-2</v>
      </c>
      <c r="P151">
        <v>2.3996799999999999E-2</v>
      </c>
      <c r="Q151">
        <v>8.63709E-2</v>
      </c>
    </row>
    <row r="152" spans="1:17">
      <c r="A152" s="1" t="s">
        <v>25</v>
      </c>
      <c r="B152" s="1">
        <v>7</v>
      </c>
      <c r="C152" t="str">
        <f t="shared" si="2"/>
        <v>9/15/2012†*7</v>
      </c>
      <c r="D152">
        <v>0.80365379999999997</v>
      </c>
      <c r="E152">
        <v>0.82187511000000002</v>
      </c>
      <c r="F152">
        <v>0.77083690000000005</v>
      </c>
      <c r="G152">
        <v>71.462800000000001</v>
      </c>
      <c r="H152">
        <v>-0.10916729999999999</v>
      </c>
      <c r="I152">
        <v>-3.3905100000000001E-2</v>
      </c>
      <c r="J152">
        <v>1.8221299999999999E-2</v>
      </c>
      <c r="K152">
        <v>7.0347699999999999E-2</v>
      </c>
      <c r="L152">
        <v>0.14560999999999999</v>
      </c>
      <c r="M152">
        <v>-0.1602055</v>
      </c>
      <c r="N152">
        <v>-8.4943299999999999E-2</v>
      </c>
      <c r="O152">
        <v>-3.2816900000000003E-2</v>
      </c>
      <c r="P152">
        <v>1.93095E-2</v>
      </c>
      <c r="Q152">
        <v>9.4571799999999998E-2</v>
      </c>
    </row>
    <row r="153" spans="1:17">
      <c r="A153" s="1" t="s">
        <v>25</v>
      </c>
      <c r="B153" s="1">
        <v>8</v>
      </c>
      <c r="C153" t="str">
        <f t="shared" si="2"/>
        <v>9/15/2012†*8</v>
      </c>
      <c r="D153">
        <v>0.90676962999999999</v>
      </c>
      <c r="E153">
        <v>0.92963052999999995</v>
      </c>
      <c r="F153">
        <v>0.87190080000000003</v>
      </c>
      <c r="G153">
        <v>79.400599999999997</v>
      </c>
      <c r="H153">
        <v>-0.12114080000000001</v>
      </c>
      <c r="I153">
        <v>-3.6063400000000002E-2</v>
      </c>
      <c r="J153">
        <v>2.28609E-2</v>
      </c>
      <c r="K153">
        <v>8.1785200000000002E-2</v>
      </c>
      <c r="L153">
        <v>0.1668626</v>
      </c>
      <c r="M153">
        <v>-0.17887049999999999</v>
      </c>
      <c r="N153">
        <v>-9.3793199999999993E-2</v>
      </c>
      <c r="O153">
        <v>-3.4868799999999998E-2</v>
      </c>
      <c r="P153">
        <v>2.40555E-2</v>
      </c>
      <c r="Q153">
        <v>0.1091329</v>
      </c>
    </row>
    <row r="154" spans="1:17">
      <c r="A154" s="1" t="s">
        <v>25</v>
      </c>
      <c r="B154" s="1">
        <v>9</v>
      </c>
      <c r="C154" t="str">
        <f t="shared" si="2"/>
        <v>9/15/2012†*9</v>
      </c>
      <c r="D154">
        <v>1.0723171</v>
      </c>
      <c r="E154">
        <v>1.2192816</v>
      </c>
      <c r="F154">
        <v>1.1435649999999999</v>
      </c>
      <c r="G154">
        <v>88.799800000000005</v>
      </c>
      <c r="H154">
        <v>-5.4359999999999999E-2</v>
      </c>
      <c r="I154">
        <v>6.4584199999999994E-2</v>
      </c>
      <c r="J154">
        <v>0.1469645</v>
      </c>
      <c r="K154">
        <v>0.22934489999999999</v>
      </c>
      <c r="L154">
        <v>0.34828900000000002</v>
      </c>
      <c r="M154">
        <v>-0.1300769</v>
      </c>
      <c r="N154">
        <v>-1.1132700000000001E-2</v>
      </c>
      <c r="O154">
        <v>7.1247599999999994E-2</v>
      </c>
      <c r="P154">
        <v>0.15362799999999999</v>
      </c>
      <c r="Q154">
        <v>0.27257209999999998</v>
      </c>
    </row>
    <row r="155" spans="1:17">
      <c r="A155" s="1" t="s">
        <v>25</v>
      </c>
      <c r="B155" s="1">
        <v>10</v>
      </c>
      <c r="C155" t="str">
        <f t="shared" si="2"/>
        <v>9/15/2012†*10</v>
      </c>
      <c r="D155">
        <v>1.3264444</v>
      </c>
      <c r="E155">
        <v>1.3429918000000001</v>
      </c>
      <c r="F155">
        <v>1.259593</v>
      </c>
      <c r="G155">
        <v>94.129199999999997</v>
      </c>
      <c r="H155">
        <v>-0.24153549999999999</v>
      </c>
      <c r="I155">
        <v>-8.9057999999999998E-2</v>
      </c>
      <c r="J155">
        <v>1.65475E-2</v>
      </c>
      <c r="K155">
        <v>0.12215289999999999</v>
      </c>
      <c r="L155">
        <v>0.2746304</v>
      </c>
      <c r="M155">
        <v>-0.32493480000000002</v>
      </c>
      <c r="N155">
        <v>-0.17245730000000001</v>
      </c>
      <c r="O155">
        <v>-6.6851800000000003E-2</v>
      </c>
      <c r="P155">
        <v>3.8753599999999999E-2</v>
      </c>
      <c r="Q155">
        <v>0.19123109999999999</v>
      </c>
    </row>
    <row r="156" spans="1:17">
      <c r="A156" s="1" t="s">
        <v>25</v>
      </c>
      <c r="B156" s="1">
        <v>11</v>
      </c>
      <c r="C156" t="str">
        <f t="shared" si="2"/>
        <v>9/15/2012†*11</v>
      </c>
      <c r="D156">
        <v>1.5484176999999999</v>
      </c>
      <c r="E156">
        <v>1.7184207</v>
      </c>
      <c r="F156">
        <v>1.611707</v>
      </c>
      <c r="G156">
        <v>99.466499999999996</v>
      </c>
      <c r="H156">
        <v>-0.15325800000000001</v>
      </c>
      <c r="I156">
        <v>3.7727299999999998E-2</v>
      </c>
      <c r="J156">
        <v>0.17000309999999999</v>
      </c>
      <c r="K156">
        <v>0.30227880000000001</v>
      </c>
      <c r="L156">
        <v>0.49326409999999998</v>
      </c>
      <c r="M156">
        <v>-0.25997130000000002</v>
      </c>
      <c r="N156">
        <v>-6.8986000000000006E-2</v>
      </c>
      <c r="O156">
        <v>6.3289799999999993E-2</v>
      </c>
      <c r="P156">
        <v>0.19556560000000001</v>
      </c>
      <c r="Q156">
        <v>0.38655080000000003</v>
      </c>
    </row>
    <row r="157" spans="1:17">
      <c r="A157" s="1" t="s">
        <v>25</v>
      </c>
      <c r="B157" s="1">
        <v>12</v>
      </c>
      <c r="C157" t="str">
        <f t="shared" si="2"/>
        <v>9/15/2012†*12</v>
      </c>
      <c r="D157">
        <v>1.6265172999999999</v>
      </c>
      <c r="E157">
        <v>1.9401571</v>
      </c>
      <c r="F157">
        <v>1.819674</v>
      </c>
      <c r="G157">
        <v>100.934</v>
      </c>
      <c r="H157">
        <v>-3.5744000000000001E-3</v>
      </c>
      <c r="I157">
        <v>0.18383830000000001</v>
      </c>
      <c r="J157">
        <v>0.31363980000000002</v>
      </c>
      <c r="K157">
        <v>0.44344129999999998</v>
      </c>
      <c r="L157">
        <v>0.63085409999999997</v>
      </c>
      <c r="M157">
        <v>-0.1240575</v>
      </c>
      <c r="N157">
        <v>6.3355300000000003E-2</v>
      </c>
      <c r="O157">
        <v>0.19315669999999999</v>
      </c>
      <c r="P157">
        <v>0.32295819999999997</v>
      </c>
      <c r="Q157">
        <v>0.51037100000000002</v>
      </c>
    </row>
    <row r="158" spans="1:17">
      <c r="A158" s="1" t="s">
        <v>25</v>
      </c>
      <c r="B158" s="1">
        <v>13</v>
      </c>
      <c r="C158" t="str">
        <f t="shared" si="2"/>
        <v>9/15/2012†*13</v>
      </c>
      <c r="D158">
        <v>1.8166351999999999</v>
      </c>
      <c r="E158">
        <v>2.2249053000000001</v>
      </c>
      <c r="F158">
        <v>2.0867399999999998</v>
      </c>
      <c r="G158">
        <v>101.22199999999999</v>
      </c>
      <c r="H158">
        <v>5.6598000000000002E-2</v>
      </c>
      <c r="I158">
        <v>0.26436870000000001</v>
      </c>
      <c r="J158">
        <v>0.40827010000000002</v>
      </c>
      <c r="K158">
        <v>0.55217150000000004</v>
      </c>
      <c r="L158">
        <v>0.75994229999999996</v>
      </c>
      <c r="M158">
        <v>-8.1567799999999996E-2</v>
      </c>
      <c r="N158">
        <v>0.12620300000000001</v>
      </c>
      <c r="O158">
        <v>0.27010440000000002</v>
      </c>
      <c r="P158">
        <v>0.41400579999999998</v>
      </c>
      <c r="Q158">
        <v>0.62177649999999995</v>
      </c>
    </row>
    <row r="159" spans="1:17">
      <c r="A159" s="1" t="s">
        <v>25</v>
      </c>
      <c r="B159" s="1">
        <v>14</v>
      </c>
      <c r="C159" t="str">
        <f t="shared" si="2"/>
        <v>9/15/2012†*14</v>
      </c>
      <c r="D159">
        <v>1.9054032000000001</v>
      </c>
      <c r="E159">
        <v>2.6502496999999998</v>
      </c>
      <c r="F159">
        <v>2.4856699999999998</v>
      </c>
      <c r="G159">
        <v>100.467</v>
      </c>
      <c r="H159">
        <v>0.36600149999999998</v>
      </c>
      <c r="I159">
        <v>0.58982619999999997</v>
      </c>
      <c r="J159">
        <v>0.74484649999999997</v>
      </c>
      <c r="K159">
        <v>0.89986679999999997</v>
      </c>
      <c r="L159">
        <v>1.1236919999999999</v>
      </c>
      <c r="M159">
        <v>0.20142189999999999</v>
      </c>
      <c r="N159">
        <v>0.42524669999999998</v>
      </c>
      <c r="O159">
        <v>0.58026699999999998</v>
      </c>
      <c r="P159">
        <v>0.73528720000000003</v>
      </c>
      <c r="Q159">
        <v>0.95911199999999996</v>
      </c>
    </row>
    <row r="160" spans="1:17">
      <c r="A160" s="1" t="s">
        <v>25</v>
      </c>
      <c r="B160" s="1">
        <v>15</v>
      </c>
      <c r="C160" t="str">
        <f t="shared" si="2"/>
        <v>9/15/2012†*15</v>
      </c>
      <c r="D160">
        <v>1.9408775</v>
      </c>
      <c r="E160">
        <v>2.8516327000000001</v>
      </c>
      <c r="F160">
        <v>2.674547</v>
      </c>
      <c r="G160">
        <v>98.184100000000001</v>
      </c>
      <c r="H160">
        <v>0.53102170000000004</v>
      </c>
      <c r="I160">
        <v>0.75537129999999997</v>
      </c>
      <c r="J160">
        <v>0.91075519999999999</v>
      </c>
      <c r="K160">
        <v>1.0661389999999999</v>
      </c>
      <c r="L160">
        <v>1.290489</v>
      </c>
      <c r="M160">
        <v>0.35393629999999998</v>
      </c>
      <c r="N160">
        <v>0.57828590000000002</v>
      </c>
      <c r="O160">
        <v>0.73366969999999998</v>
      </c>
      <c r="P160">
        <v>0.88905350000000005</v>
      </c>
      <c r="Q160">
        <v>1.1134029999999999</v>
      </c>
    </row>
    <row r="161" spans="1:17">
      <c r="A161" s="1" t="s">
        <v>25</v>
      </c>
      <c r="B161" s="1">
        <v>16</v>
      </c>
      <c r="C161" t="str">
        <f t="shared" si="2"/>
        <v>9/15/2012†*16</v>
      </c>
      <c r="D161">
        <v>2.0412710999999999</v>
      </c>
      <c r="E161">
        <v>3.0140701000000001</v>
      </c>
      <c r="F161">
        <v>2.8268970000000002</v>
      </c>
      <c r="G161">
        <v>96.719399999999993</v>
      </c>
      <c r="H161">
        <v>0.58259229999999995</v>
      </c>
      <c r="I161">
        <v>0.81312960000000001</v>
      </c>
      <c r="J161">
        <v>0.97279910000000003</v>
      </c>
      <c r="K161">
        <v>1.132468</v>
      </c>
      <c r="L161">
        <v>1.3630059999999999</v>
      </c>
      <c r="M161">
        <v>0.39541949999999998</v>
      </c>
      <c r="N161">
        <v>0.62595679999999998</v>
      </c>
      <c r="O161">
        <v>0.7856263</v>
      </c>
      <c r="P161">
        <v>0.94529580000000002</v>
      </c>
      <c r="Q161">
        <v>1.1758329999999999</v>
      </c>
    </row>
    <row r="162" spans="1:17">
      <c r="A162" s="1" t="s">
        <v>25</v>
      </c>
      <c r="B162" s="1">
        <v>17</v>
      </c>
      <c r="C162" t="str">
        <f t="shared" si="2"/>
        <v>9/15/2012†*17</v>
      </c>
      <c r="D162">
        <v>2.1623364</v>
      </c>
      <c r="E162">
        <v>3.1777091</v>
      </c>
      <c r="F162">
        <v>2.980375</v>
      </c>
      <c r="G162">
        <v>96.018600000000006</v>
      </c>
      <c r="H162">
        <v>0.62439129999999998</v>
      </c>
      <c r="I162">
        <v>0.85538630000000004</v>
      </c>
      <c r="J162">
        <v>1.0153730000000001</v>
      </c>
      <c r="K162">
        <v>1.175359</v>
      </c>
      <c r="L162">
        <v>1.4063540000000001</v>
      </c>
      <c r="M162">
        <v>0.42705680000000001</v>
      </c>
      <c r="N162">
        <v>0.65805179999999996</v>
      </c>
      <c r="O162">
        <v>0.81803820000000005</v>
      </c>
      <c r="P162">
        <v>0.97802449999999996</v>
      </c>
      <c r="Q162">
        <v>1.20902</v>
      </c>
    </row>
    <row r="163" spans="1:17">
      <c r="A163" s="1" t="s">
        <v>25</v>
      </c>
      <c r="B163" s="1">
        <v>18</v>
      </c>
      <c r="C163" t="str">
        <f t="shared" si="2"/>
        <v>9/15/2012†*18</v>
      </c>
      <c r="D163">
        <v>2.2114946</v>
      </c>
      <c r="E163">
        <v>3.1078769999999998</v>
      </c>
      <c r="F163">
        <v>2.914879</v>
      </c>
      <c r="G163">
        <v>91.027500000000003</v>
      </c>
      <c r="H163">
        <v>0.50361829999999996</v>
      </c>
      <c r="I163">
        <v>0.7356665</v>
      </c>
      <c r="J163">
        <v>0.89638240000000002</v>
      </c>
      <c r="K163">
        <v>1.0570980000000001</v>
      </c>
      <c r="L163">
        <v>1.289147</v>
      </c>
      <c r="M163">
        <v>0.31062020000000001</v>
      </c>
      <c r="N163">
        <v>0.54266840000000005</v>
      </c>
      <c r="O163">
        <v>0.70338429999999996</v>
      </c>
      <c r="P163">
        <v>0.86410019999999998</v>
      </c>
      <c r="Q163">
        <v>1.0961479999999999</v>
      </c>
    </row>
    <row r="164" spans="1:17">
      <c r="A164" s="1" t="s">
        <v>25</v>
      </c>
      <c r="B164" s="1">
        <v>19</v>
      </c>
      <c r="C164" t="str">
        <f t="shared" si="2"/>
        <v>9/15/2012†*19</v>
      </c>
      <c r="D164">
        <v>2.7028452999999999</v>
      </c>
      <c r="E164">
        <v>3.1257668999999999</v>
      </c>
      <c r="F164">
        <v>2.9316580000000001</v>
      </c>
      <c r="G164">
        <v>86.381799999999998</v>
      </c>
      <c r="H164">
        <v>4.67172E-2</v>
      </c>
      <c r="I164">
        <v>0.26898179999999999</v>
      </c>
      <c r="J164">
        <v>0.42292150000000001</v>
      </c>
      <c r="K164">
        <v>0.57686130000000002</v>
      </c>
      <c r="L164">
        <v>0.79912589999999994</v>
      </c>
      <c r="M164">
        <v>-0.14739189999999999</v>
      </c>
      <c r="N164">
        <v>7.48727E-2</v>
      </c>
      <c r="O164">
        <v>0.2288124</v>
      </c>
      <c r="P164">
        <v>0.38275219999999999</v>
      </c>
      <c r="Q164">
        <v>0.60501680000000002</v>
      </c>
    </row>
    <row r="165" spans="1:17">
      <c r="A165" s="1" t="s">
        <v>25</v>
      </c>
      <c r="B165" s="1">
        <v>20</v>
      </c>
      <c r="C165" t="str">
        <f t="shared" si="2"/>
        <v>9/15/2012†*20</v>
      </c>
      <c r="D165">
        <v>2.7391295000000002</v>
      </c>
      <c r="E165">
        <v>2.7189578999999999</v>
      </c>
      <c r="F165">
        <v>2.5501119999999999</v>
      </c>
      <c r="G165">
        <v>80.075500000000005</v>
      </c>
      <c r="H165">
        <v>-0.36909809999999998</v>
      </c>
      <c r="I165">
        <v>-0.1629495</v>
      </c>
      <c r="J165">
        <v>-2.0171600000000001E-2</v>
      </c>
      <c r="K165">
        <v>0.1226063</v>
      </c>
      <c r="L165">
        <v>0.32875500000000002</v>
      </c>
      <c r="M165">
        <v>-0.53794450000000005</v>
      </c>
      <c r="N165">
        <v>-0.33179579999999997</v>
      </c>
      <c r="O165">
        <v>-0.18901789999999999</v>
      </c>
      <c r="P165">
        <v>-4.6240000000000003E-2</v>
      </c>
      <c r="Q165">
        <v>0.15990860000000001</v>
      </c>
    </row>
    <row r="166" spans="1:17">
      <c r="A166" s="1" t="s">
        <v>25</v>
      </c>
      <c r="B166" s="1">
        <v>21</v>
      </c>
      <c r="C166" t="str">
        <f t="shared" si="2"/>
        <v>9/15/2012†*21</v>
      </c>
      <c r="D166">
        <v>2.4928512999999999</v>
      </c>
      <c r="E166">
        <v>2.5094995</v>
      </c>
      <c r="F166">
        <v>2.3536609999999998</v>
      </c>
      <c r="G166">
        <v>77.691400000000002</v>
      </c>
      <c r="H166">
        <v>-0.3117991</v>
      </c>
      <c r="I166">
        <v>-0.1177498</v>
      </c>
      <c r="J166">
        <v>1.6648199999999998E-2</v>
      </c>
      <c r="K166">
        <v>0.15104609999999999</v>
      </c>
      <c r="L166">
        <v>0.3450955</v>
      </c>
      <c r="M166">
        <v>-0.467638</v>
      </c>
      <c r="N166">
        <v>-0.27358870000000002</v>
      </c>
      <c r="O166">
        <v>-0.1391907</v>
      </c>
      <c r="P166">
        <v>-4.7927000000000004E-3</v>
      </c>
      <c r="Q166">
        <v>0.1892566</v>
      </c>
    </row>
    <row r="167" spans="1:17">
      <c r="A167" s="1" t="s">
        <v>25</v>
      </c>
      <c r="B167" s="1">
        <v>22</v>
      </c>
      <c r="C167" t="str">
        <f t="shared" si="2"/>
        <v>9/15/2012†*22</v>
      </c>
      <c r="D167">
        <v>2.154236</v>
      </c>
      <c r="E167">
        <v>1.9528232999999999</v>
      </c>
      <c r="F167">
        <v>1.8315539999999999</v>
      </c>
      <c r="G167">
        <v>74.885300000000001</v>
      </c>
      <c r="H167">
        <v>-0.50203310000000001</v>
      </c>
      <c r="I167">
        <v>-0.32442409999999999</v>
      </c>
      <c r="J167">
        <v>-0.2014128</v>
      </c>
      <c r="K167">
        <v>-7.8401399999999996E-2</v>
      </c>
      <c r="L167">
        <v>9.9207600000000007E-2</v>
      </c>
      <c r="M167">
        <v>-0.62330260000000004</v>
      </c>
      <c r="N167">
        <v>-0.44569370000000003</v>
      </c>
      <c r="O167">
        <v>-0.32268239999999998</v>
      </c>
      <c r="P167">
        <v>-0.19967099999999999</v>
      </c>
      <c r="Q167">
        <v>-2.2061999999999998E-2</v>
      </c>
    </row>
    <row r="168" spans="1:17">
      <c r="A168" s="1" t="s">
        <v>25</v>
      </c>
      <c r="B168" s="1">
        <v>23</v>
      </c>
      <c r="C168" t="str">
        <f t="shared" si="2"/>
        <v>9/15/2012†*23</v>
      </c>
      <c r="D168">
        <v>1.7241325999999999</v>
      </c>
      <c r="E168">
        <v>1.6214124999999999</v>
      </c>
      <c r="F168">
        <v>1.520723</v>
      </c>
      <c r="G168">
        <v>72.201499999999996</v>
      </c>
      <c r="H168">
        <v>-0.3487439</v>
      </c>
      <c r="I168">
        <v>-0.20339109999999999</v>
      </c>
      <c r="J168">
        <v>-0.10272009999999999</v>
      </c>
      <c r="K168">
        <v>-2.0492000000000002E-3</v>
      </c>
      <c r="L168">
        <v>0.1433036</v>
      </c>
      <c r="M168">
        <v>-0.44943300000000003</v>
      </c>
      <c r="N168">
        <v>-0.30408020000000002</v>
      </c>
      <c r="O168">
        <v>-0.20340929999999999</v>
      </c>
      <c r="P168">
        <v>-0.1027383</v>
      </c>
      <c r="Q168">
        <v>4.26145E-2</v>
      </c>
    </row>
    <row r="169" spans="1:17">
      <c r="A169" s="1" t="s">
        <v>25</v>
      </c>
      <c r="B169" s="1">
        <v>24</v>
      </c>
      <c r="C169" t="str">
        <f t="shared" si="2"/>
        <v>9/15/2012†*24</v>
      </c>
      <c r="D169">
        <v>1.3093513999999999</v>
      </c>
      <c r="E169">
        <v>1.2891132999999999</v>
      </c>
      <c r="F169">
        <v>1.20906</v>
      </c>
      <c r="G169">
        <v>70.476699999999994</v>
      </c>
      <c r="H169">
        <v>-0.21383630000000001</v>
      </c>
      <c r="I169">
        <v>-9.9456900000000001E-2</v>
      </c>
      <c r="J169">
        <v>-2.0238099999999998E-2</v>
      </c>
      <c r="K169">
        <v>5.8980699999999997E-2</v>
      </c>
      <c r="L169">
        <v>0.17336009999999999</v>
      </c>
      <c r="M169">
        <v>-0.29388969999999998</v>
      </c>
      <c r="N169">
        <v>-0.17951030000000001</v>
      </c>
      <c r="O169">
        <v>-0.10029150000000001</v>
      </c>
      <c r="P169">
        <v>-2.10727E-2</v>
      </c>
      <c r="Q169">
        <v>9.3306700000000006E-2</v>
      </c>
    </row>
    <row r="170" spans="1:17">
      <c r="A170" s="1" t="s">
        <v>40</v>
      </c>
      <c r="B170" s="1">
        <v>1</v>
      </c>
      <c r="C170" t="str">
        <f t="shared" si="2"/>
        <v>Average Event Day1</v>
      </c>
      <c r="D170">
        <v>0.86921702999999995</v>
      </c>
      <c r="E170">
        <v>1.0024086000000001</v>
      </c>
      <c r="F170">
        <v>0.97614480000000003</v>
      </c>
      <c r="G170">
        <v>69.382400000000004</v>
      </c>
      <c r="H170">
        <v>6.0981800000000003E-2</v>
      </c>
      <c r="I170">
        <v>0.1036439</v>
      </c>
      <c r="J170">
        <v>0.13319159999999999</v>
      </c>
      <c r="K170">
        <v>0.1627392</v>
      </c>
      <c r="L170">
        <v>0.20540130000000001</v>
      </c>
      <c r="M170">
        <v>3.4717999999999999E-2</v>
      </c>
      <c r="N170">
        <v>7.7380099999999993E-2</v>
      </c>
      <c r="O170">
        <v>0.1069278</v>
      </c>
      <c r="P170">
        <v>0.1364754</v>
      </c>
      <c r="Q170">
        <v>0.17913750000000001</v>
      </c>
    </row>
    <row r="171" spans="1:17">
      <c r="A171" s="1" t="s">
        <v>40</v>
      </c>
      <c r="B171" s="1">
        <v>2</v>
      </c>
      <c r="C171" t="str">
        <f t="shared" si="2"/>
        <v>Average Event Day2</v>
      </c>
      <c r="D171">
        <v>0.73968509000000005</v>
      </c>
      <c r="E171">
        <v>0.85055523</v>
      </c>
      <c r="F171">
        <v>0.82827010000000001</v>
      </c>
      <c r="G171">
        <v>68.811099999999996</v>
      </c>
      <c r="H171">
        <v>4.82963E-2</v>
      </c>
      <c r="I171">
        <v>8.5265499999999994E-2</v>
      </c>
      <c r="J171">
        <v>0.1108701</v>
      </c>
      <c r="K171">
        <v>0.13647480000000001</v>
      </c>
      <c r="L171">
        <v>0.17344399999999999</v>
      </c>
      <c r="M171">
        <v>2.6011200000000002E-2</v>
      </c>
      <c r="N171">
        <v>6.2980300000000003E-2</v>
      </c>
      <c r="O171">
        <v>8.8584999999999997E-2</v>
      </c>
      <c r="P171">
        <v>0.11418970000000001</v>
      </c>
      <c r="Q171">
        <v>0.15115880000000001</v>
      </c>
    </row>
    <row r="172" spans="1:17">
      <c r="A172" s="1" t="s">
        <v>40</v>
      </c>
      <c r="B172" s="1">
        <v>3</v>
      </c>
      <c r="C172" t="str">
        <f t="shared" si="2"/>
        <v>Average Event Day3</v>
      </c>
      <c r="D172">
        <v>0.67260602999999997</v>
      </c>
      <c r="E172">
        <v>0.75492976000000001</v>
      </c>
      <c r="F172">
        <v>0.73514999999999997</v>
      </c>
      <c r="G172">
        <v>68.371799999999993</v>
      </c>
      <c r="H172">
        <v>2.8039000000000001E-2</v>
      </c>
      <c r="I172">
        <v>6.0110900000000002E-2</v>
      </c>
      <c r="J172">
        <v>8.23237E-2</v>
      </c>
      <c r="K172">
        <v>0.10453659999999999</v>
      </c>
      <c r="L172">
        <v>0.13660839999999999</v>
      </c>
      <c r="M172">
        <v>8.2593000000000007E-3</v>
      </c>
      <c r="N172">
        <v>4.0331100000000002E-2</v>
      </c>
      <c r="O172">
        <v>6.2544000000000002E-2</v>
      </c>
      <c r="P172">
        <v>8.4756899999999996E-2</v>
      </c>
      <c r="Q172">
        <v>0.11682869999999999</v>
      </c>
    </row>
    <row r="173" spans="1:17">
      <c r="A173" s="1" t="s">
        <v>40</v>
      </c>
      <c r="B173" s="1">
        <v>4</v>
      </c>
      <c r="C173" t="str">
        <f t="shared" si="2"/>
        <v>Average Event Day4</v>
      </c>
      <c r="D173">
        <v>0.60632768999999997</v>
      </c>
      <c r="E173">
        <v>0.68458954000000005</v>
      </c>
      <c r="F173">
        <v>0.66665280000000005</v>
      </c>
      <c r="G173">
        <v>67.778099999999995</v>
      </c>
      <c r="H173">
        <v>3.1909100000000003E-2</v>
      </c>
      <c r="I173">
        <v>5.9294699999999999E-2</v>
      </c>
      <c r="J173">
        <v>7.8261899999999995E-2</v>
      </c>
      <c r="K173">
        <v>9.7228999999999996E-2</v>
      </c>
      <c r="L173">
        <v>0.12461460000000001</v>
      </c>
      <c r="M173">
        <v>1.39723E-2</v>
      </c>
      <c r="N173">
        <v>4.1357900000000003E-2</v>
      </c>
      <c r="O173">
        <v>6.03251E-2</v>
      </c>
      <c r="P173">
        <v>7.9292299999999996E-2</v>
      </c>
      <c r="Q173">
        <v>0.10667790000000001</v>
      </c>
    </row>
    <row r="174" spans="1:17">
      <c r="A174" s="1" t="s">
        <v>40</v>
      </c>
      <c r="B174" s="1">
        <v>5</v>
      </c>
      <c r="C174" t="str">
        <f t="shared" si="2"/>
        <v>Average Event Day5</v>
      </c>
      <c r="D174">
        <v>0.61651604000000004</v>
      </c>
      <c r="E174">
        <v>0.67187297999999995</v>
      </c>
      <c r="F174">
        <v>0.65426949999999995</v>
      </c>
      <c r="G174">
        <v>67.406999999999996</v>
      </c>
      <c r="H174">
        <v>1.09712E-2</v>
      </c>
      <c r="I174">
        <v>3.7194699999999997E-2</v>
      </c>
      <c r="J174">
        <v>5.5356900000000001E-2</v>
      </c>
      <c r="K174">
        <v>7.3519200000000007E-2</v>
      </c>
      <c r="L174">
        <v>9.9742700000000004E-2</v>
      </c>
      <c r="M174">
        <v>-6.6322999999999998E-3</v>
      </c>
      <c r="N174">
        <v>1.95912E-2</v>
      </c>
      <c r="O174">
        <v>3.7753399999999999E-2</v>
      </c>
      <c r="P174">
        <v>5.5915699999999999E-2</v>
      </c>
      <c r="Q174">
        <v>8.2139100000000007E-2</v>
      </c>
    </row>
    <row r="175" spans="1:17">
      <c r="A175" s="1" t="s">
        <v>40</v>
      </c>
      <c r="B175" s="1">
        <v>6</v>
      </c>
      <c r="C175" t="str">
        <f t="shared" si="2"/>
        <v>Average Event Day6</v>
      </c>
      <c r="D175">
        <v>0.66155914000000005</v>
      </c>
      <c r="E175">
        <v>0.70829755000000005</v>
      </c>
      <c r="F175">
        <v>0.68973960000000001</v>
      </c>
      <c r="G175">
        <v>67.250399999999999</v>
      </c>
      <c r="H175">
        <v>1.1478E-3</v>
      </c>
      <c r="I175">
        <v>2.80831E-2</v>
      </c>
      <c r="J175">
        <v>4.6738399999999999E-2</v>
      </c>
      <c r="K175">
        <v>6.5393699999999999E-2</v>
      </c>
      <c r="L175">
        <v>9.2328999999999994E-2</v>
      </c>
      <c r="M175">
        <v>-1.7410100000000001E-2</v>
      </c>
      <c r="N175">
        <v>9.5251999999999993E-3</v>
      </c>
      <c r="O175">
        <v>2.8180500000000001E-2</v>
      </c>
      <c r="P175">
        <v>4.6835799999999997E-2</v>
      </c>
      <c r="Q175">
        <v>7.3771100000000006E-2</v>
      </c>
    </row>
    <row r="176" spans="1:17">
      <c r="A176" s="1" t="s">
        <v>40</v>
      </c>
      <c r="B176" s="1">
        <v>7</v>
      </c>
      <c r="C176" t="str">
        <f t="shared" si="2"/>
        <v>Average Event Day7</v>
      </c>
      <c r="D176">
        <v>0.72984472</v>
      </c>
      <c r="E176">
        <v>0.79442650000000004</v>
      </c>
      <c r="F176">
        <v>0.77361199999999997</v>
      </c>
      <c r="G176">
        <v>68.187700000000007</v>
      </c>
      <c r="H176">
        <v>1.30449E-2</v>
      </c>
      <c r="I176">
        <v>4.3493299999999999E-2</v>
      </c>
      <c r="J176">
        <v>6.4581799999999995E-2</v>
      </c>
      <c r="K176">
        <v>8.5670300000000005E-2</v>
      </c>
      <c r="L176">
        <v>0.11611870000000001</v>
      </c>
      <c r="M176">
        <v>-7.7697E-3</v>
      </c>
      <c r="N176">
        <v>2.2678799999999999E-2</v>
      </c>
      <c r="O176">
        <v>4.3767199999999999E-2</v>
      </c>
      <c r="P176">
        <v>6.4855700000000002E-2</v>
      </c>
      <c r="Q176">
        <v>9.5304200000000006E-2</v>
      </c>
    </row>
    <row r="177" spans="1:17">
      <c r="A177" s="1" t="s">
        <v>40</v>
      </c>
      <c r="B177" s="1">
        <v>8</v>
      </c>
      <c r="C177" t="str">
        <f t="shared" si="2"/>
        <v>Average Event Day8</v>
      </c>
      <c r="D177">
        <v>0.80970986</v>
      </c>
      <c r="E177">
        <v>0.82533999999999996</v>
      </c>
      <c r="F177">
        <v>0.80371550000000003</v>
      </c>
      <c r="G177">
        <v>70.654300000000006</v>
      </c>
      <c r="H177">
        <v>-4.0603100000000003E-2</v>
      </c>
      <c r="I177">
        <v>-7.3800000000000003E-3</v>
      </c>
      <c r="J177">
        <v>1.5630100000000001E-2</v>
      </c>
      <c r="K177">
        <v>3.8640300000000002E-2</v>
      </c>
      <c r="L177">
        <v>7.1863399999999994E-2</v>
      </c>
      <c r="M177">
        <v>-6.2227600000000001E-2</v>
      </c>
      <c r="N177">
        <v>-2.9004499999999999E-2</v>
      </c>
      <c r="O177">
        <v>-5.9943000000000001E-3</v>
      </c>
      <c r="P177">
        <v>1.70159E-2</v>
      </c>
      <c r="Q177">
        <v>5.0238900000000003E-2</v>
      </c>
    </row>
    <row r="178" spans="1:17">
      <c r="A178" s="1" t="s">
        <v>40</v>
      </c>
      <c r="B178" s="1">
        <v>9</v>
      </c>
      <c r="C178" t="str">
        <f t="shared" si="2"/>
        <v>Average Event Day9</v>
      </c>
      <c r="D178">
        <v>0.91422084999999997</v>
      </c>
      <c r="E178">
        <v>0.88819049000000005</v>
      </c>
      <c r="F178">
        <v>0.8649192</v>
      </c>
      <c r="G178">
        <v>74.969700000000003</v>
      </c>
      <c r="H178">
        <v>-0.1041734</v>
      </c>
      <c r="I178">
        <v>-5.8005800000000003E-2</v>
      </c>
      <c r="J178">
        <v>-2.6030399999999999E-2</v>
      </c>
      <c r="K178">
        <v>5.9451E-3</v>
      </c>
      <c r="L178">
        <v>5.2112600000000002E-2</v>
      </c>
      <c r="M178">
        <v>-0.12744459999999999</v>
      </c>
      <c r="N178">
        <v>-8.1277100000000005E-2</v>
      </c>
      <c r="O178">
        <v>-4.9301600000000001E-2</v>
      </c>
      <c r="P178">
        <v>-1.7326100000000001E-2</v>
      </c>
      <c r="Q178">
        <v>2.88414E-2</v>
      </c>
    </row>
    <row r="179" spans="1:17">
      <c r="A179" s="1" t="s">
        <v>40</v>
      </c>
      <c r="B179" s="1">
        <v>10</v>
      </c>
      <c r="C179" t="str">
        <f t="shared" si="2"/>
        <v>Average Event Day10</v>
      </c>
      <c r="D179">
        <v>0.95247477999999997</v>
      </c>
      <c r="E179">
        <v>0.89288824</v>
      </c>
      <c r="F179">
        <v>0.86949399999999999</v>
      </c>
      <c r="G179">
        <v>78.306899999999999</v>
      </c>
      <c r="H179">
        <v>-0.15041589999999999</v>
      </c>
      <c r="I179">
        <v>-9.6753199999999998E-2</v>
      </c>
      <c r="J179">
        <v>-5.9586500000000001E-2</v>
      </c>
      <c r="K179">
        <v>-2.24199E-2</v>
      </c>
      <c r="L179">
        <v>3.1242800000000001E-2</v>
      </c>
      <c r="M179">
        <v>-0.1738101</v>
      </c>
      <c r="N179">
        <v>-0.1201474</v>
      </c>
      <c r="O179">
        <v>-8.2980799999999993E-2</v>
      </c>
      <c r="P179">
        <v>-4.5814199999999999E-2</v>
      </c>
      <c r="Q179">
        <v>7.8484999999999996E-3</v>
      </c>
    </row>
    <row r="180" spans="1:17">
      <c r="A180" s="1" t="s">
        <v>40</v>
      </c>
      <c r="B180" s="1">
        <v>11</v>
      </c>
      <c r="C180" t="str">
        <f t="shared" si="2"/>
        <v>Average Event Day11</v>
      </c>
      <c r="D180">
        <v>0.92534680000000002</v>
      </c>
      <c r="E180">
        <v>1.0472961000000001</v>
      </c>
      <c r="F180">
        <v>1.0198560000000001</v>
      </c>
      <c r="G180">
        <v>80.4649</v>
      </c>
      <c r="H180">
        <v>1.62016E-2</v>
      </c>
      <c r="I180">
        <v>7.8678200000000004E-2</v>
      </c>
      <c r="J180">
        <v>0.1219493</v>
      </c>
      <c r="K180">
        <v>0.16522049999999999</v>
      </c>
      <c r="L180">
        <v>0.22769710000000001</v>
      </c>
      <c r="M180">
        <v>-1.12383E-2</v>
      </c>
      <c r="N180">
        <v>5.1238300000000001E-2</v>
      </c>
      <c r="O180">
        <v>9.4509399999999993E-2</v>
      </c>
      <c r="P180">
        <v>0.1377805</v>
      </c>
      <c r="Q180">
        <v>0.20025709999999999</v>
      </c>
    </row>
    <row r="181" spans="1:17">
      <c r="A181" s="1" t="s">
        <v>40</v>
      </c>
      <c r="B181" s="1">
        <v>12</v>
      </c>
      <c r="C181" t="str">
        <f t="shared" si="2"/>
        <v>Average Event Day12</v>
      </c>
      <c r="D181">
        <v>0.87650404999999998</v>
      </c>
      <c r="E181">
        <v>1.1249815999999999</v>
      </c>
      <c r="F181">
        <v>1.0955060000000001</v>
      </c>
      <c r="G181">
        <v>82.782899999999998</v>
      </c>
      <c r="H181">
        <v>0.13814199999999999</v>
      </c>
      <c r="I181">
        <v>0.20332910000000001</v>
      </c>
      <c r="J181">
        <v>0.24847759999999999</v>
      </c>
      <c r="K181">
        <v>0.293626</v>
      </c>
      <c r="L181">
        <v>0.3588132</v>
      </c>
      <c r="M181">
        <v>0.1086667</v>
      </c>
      <c r="N181">
        <v>0.1738538</v>
      </c>
      <c r="O181">
        <v>0.21900230000000001</v>
      </c>
      <c r="P181">
        <v>0.26415070000000002</v>
      </c>
      <c r="Q181">
        <v>0.32933790000000002</v>
      </c>
    </row>
    <row r="182" spans="1:17">
      <c r="A182" s="1" t="s">
        <v>40</v>
      </c>
      <c r="B182" s="1">
        <v>13</v>
      </c>
      <c r="C182" t="str">
        <f t="shared" si="2"/>
        <v>Average Event Day13</v>
      </c>
      <c r="D182">
        <v>0.99663636</v>
      </c>
      <c r="E182">
        <v>1.2762519999999999</v>
      </c>
      <c r="F182">
        <v>1.2428129999999999</v>
      </c>
      <c r="G182">
        <v>83.578500000000005</v>
      </c>
      <c r="H182">
        <v>0.15725739999999999</v>
      </c>
      <c r="I182">
        <v>0.22954759999999999</v>
      </c>
      <c r="J182">
        <v>0.27961560000000002</v>
      </c>
      <c r="K182">
        <v>0.32968370000000002</v>
      </c>
      <c r="L182">
        <v>0.4019739</v>
      </c>
      <c r="M182">
        <v>0.1238186</v>
      </c>
      <c r="N182">
        <v>0.1961088</v>
      </c>
      <c r="O182">
        <v>0.2461769</v>
      </c>
      <c r="P182">
        <v>0.29624489999999998</v>
      </c>
      <c r="Q182">
        <v>0.36853520000000001</v>
      </c>
    </row>
    <row r="183" spans="1:17">
      <c r="A183" s="1" t="s">
        <v>40</v>
      </c>
      <c r="B183" s="1">
        <v>14</v>
      </c>
      <c r="C183" t="str">
        <f t="shared" si="2"/>
        <v>Average Event Day14</v>
      </c>
      <c r="D183">
        <v>1.0561923</v>
      </c>
      <c r="E183">
        <v>1.3980195</v>
      </c>
      <c r="F183">
        <v>1.3613900000000001</v>
      </c>
      <c r="G183">
        <v>83.601200000000006</v>
      </c>
      <c r="H183">
        <v>0.21023269999999999</v>
      </c>
      <c r="I183">
        <v>0.28797980000000001</v>
      </c>
      <c r="J183">
        <v>0.3418272</v>
      </c>
      <c r="K183">
        <v>0.39567459999999999</v>
      </c>
      <c r="L183">
        <v>0.4734216</v>
      </c>
      <c r="M183">
        <v>0.1736036</v>
      </c>
      <c r="N183">
        <v>0.25135069999999998</v>
      </c>
      <c r="O183">
        <v>0.30519800000000002</v>
      </c>
      <c r="P183">
        <v>0.35904540000000001</v>
      </c>
      <c r="Q183">
        <v>0.43679249999999997</v>
      </c>
    </row>
    <row r="184" spans="1:17">
      <c r="A184" s="1" t="s">
        <v>40</v>
      </c>
      <c r="B184" s="1">
        <v>15</v>
      </c>
      <c r="C184" t="str">
        <f t="shared" si="2"/>
        <v>Average Event Day15</v>
      </c>
      <c r="D184">
        <v>1.1194179</v>
      </c>
      <c r="E184">
        <v>1.5936112</v>
      </c>
      <c r="F184">
        <v>1.551857</v>
      </c>
      <c r="G184">
        <v>83.020700000000005</v>
      </c>
      <c r="H184">
        <v>0.33843069999999997</v>
      </c>
      <c r="I184">
        <v>0.41864030000000002</v>
      </c>
      <c r="J184">
        <v>0.47419329999999998</v>
      </c>
      <c r="K184">
        <v>0.52974619999999994</v>
      </c>
      <c r="L184">
        <v>0.60995580000000005</v>
      </c>
      <c r="M184">
        <v>0.29667690000000002</v>
      </c>
      <c r="N184">
        <v>0.37688660000000002</v>
      </c>
      <c r="O184">
        <v>0.43243949999999998</v>
      </c>
      <c r="P184">
        <v>0.4879925</v>
      </c>
      <c r="Q184">
        <v>0.56820210000000004</v>
      </c>
    </row>
    <row r="185" spans="1:17">
      <c r="A185" s="1" t="s">
        <v>40</v>
      </c>
      <c r="B185" s="1">
        <v>16</v>
      </c>
      <c r="C185" t="str">
        <f t="shared" si="2"/>
        <v>Average Event Day16</v>
      </c>
      <c r="D185">
        <v>1.1890825</v>
      </c>
      <c r="E185">
        <v>1.704653</v>
      </c>
      <c r="F185">
        <v>1.6599900000000001</v>
      </c>
      <c r="G185">
        <v>82.001900000000006</v>
      </c>
      <c r="H185">
        <v>0.37853740000000002</v>
      </c>
      <c r="I185">
        <v>0.45949770000000001</v>
      </c>
      <c r="J185">
        <v>0.51557050000000004</v>
      </c>
      <c r="K185">
        <v>0.57164340000000002</v>
      </c>
      <c r="L185">
        <v>0.65260359999999995</v>
      </c>
      <c r="M185">
        <v>0.33387430000000001</v>
      </c>
      <c r="N185">
        <v>0.4148346</v>
      </c>
      <c r="O185">
        <v>0.47090739999999998</v>
      </c>
      <c r="P185">
        <v>0.52698029999999996</v>
      </c>
      <c r="Q185">
        <v>0.60794049999999999</v>
      </c>
    </row>
    <row r="186" spans="1:17">
      <c r="A186" s="1" t="s">
        <v>40</v>
      </c>
      <c r="B186" s="1">
        <v>17</v>
      </c>
      <c r="C186" t="str">
        <f t="shared" si="2"/>
        <v>Average Event Day17</v>
      </c>
      <c r="D186">
        <v>1.3223885</v>
      </c>
      <c r="E186">
        <v>1.7708497000000001</v>
      </c>
      <c r="F186">
        <v>1.7244520000000001</v>
      </c>
      <c r="G186">
        <v>80.587699999999998</v>
      </c>
      <c r="H186">
        <v>0.31268380000000001</v>
      </c>
      <c r="I186">
        <v>0.39290219999999998</v>
      </c>
      <c r="J186">
        <v>0.4484612</v>
      </c>
      <c r="K186">
        <v>0.50402029999999998</v>
      </c>
      <c r="L186">
        <v>0.58423860000000005</v>
      </c>
      <c r="M186">
        <v>0.26628629999999998</v>
      </c>
      <c r="N186">
        <v>0.3465047</v>
      </c>
      <c r="O186">
        <v>0.40206380000000003</v>
      </c>
      <c r="P186">
        <v>0.4576228</v>
      </c>
      <c r="Q186">
        <v>0.53784120000000002</v>
      </c>
    </row>
    <row r="187" spans="1:17">
      <c r="A187" s="1" t="s">
        <v>40</v>
      </c>
      <c r="B187" s="1">
        <v>18</v>
      </c>
      <c r="C187" t="str">
        <f t="shared" si="2"/>
        <v>Average Event Day18</v>
      </c>
      <c r="D187">
        <v>1.4178052000000001</v>
      </c>
      <c r="E187">
        <v>1.8194393</v>
      </c>
      <c r="F187">
        <v>1.7717689999999999</v>
      </c>
      <c r="G187">
        <v>79.085099999999997</v>
      </c>
      <c r="H187">
        <v>0.27023570000000002</v>
      </c>
      <c r="I187">
        <v>0.34786699999999998</v>
      </c>
      <c r="J187">
        <v>0.40163409999999999</v>
      </c>
      <c r="K187">
        <v>0.45540130000000001</v>
      </c>
      <c r="L187">
        <v>0.53303250000000002</v>
      </c>
      <c r="M187">
        <v>0.22256509999999999</v>
      </c>
      <c r="N187">
        <v>0.30019630000000003</v>
      </c>
      <c r="O187">
        <v>0.35396349999999999</v>
      </c>
      <c r="P187">
        <v>0.4077307</v>
      </c>
      <c r="Q187">
        <v>0.48536190000000001</v>
      </c>
    </row>
    <row r="188" spans="1:17">
      <c r="A188" s="1" t="s">
        <v>40</v>
      </c>
      <c r="B188" s="1">
        <v>19</v>
      </c>
      <c r="C188" t="str">
        <f t="shared" si="2"/>
        <v>Average Event Day19</v>
      </c>
      <c r="D188">
        <v>1.7060603000000001</v>
      </c>
      <c r="E188">
        <v>1.9695448</v>
      </c>
      <c r="F188">
        <v>1.9179409999999999</v>
      </c>
      <c r="G188">
        <v>75.511200000000002</v>
      </c>
      <c r="H188">
        <v>0.12554950000000001</v>
      </c>
      <c r="I188">
        <v>0.20704259999999999</v>
      </c>
      <c r="J188">
        <v>0.26348450000000001</v>
      </c>
      <c r="K188">
        <v>0.3199264</v>
      </c>
      <c r="L188">
        <v>0.40141939999999998</v>
      </c>
      <c r="M188">
        <v>7.3946100000000001E-2</v>
      </c>
      <c r="N188">
        <v>0.1554392</v>
      </c>
      <c r="O188">
        <v>0.21188100000000001</v>
      </c>
      <c r="P188">
        <v>0.26832289999999998</v>
      </c>
      <c r="Q188">
        <v>0.34981600000000002</v>
      </c>
    </row>
    <row r="189" spans="1:17">
      <c r="A189" s="1" t="s">
        <v>40</v>
      </c>
      <c r="B189" s="1">
        <v>20</v>
      </c>
      <c r="C189" t="str">
        <f t="shared" si="2"/>
        <v>Average Event Day20</v>
      </c>
      <c r="D189">
        <v>1.7009722</v>
      </c>
      <c r="E189">
        <v>1.8107580000000001</v>
      </c>
      <c r="F189">
        <v>1.763315</v>
      </c>
      <c r="G189">
        <v>72.742500000000007</v>
      </c>
      <c r="H189">
        <v>-1.6497399999999999E-2</v>
      </c>
      <c r="I189">
        <v>5.8111799999999998E-2</v>
      </c>
      <c r="J189">
        <v>0.10978590000000001</v>
      </c>
      <c r="K189">
        <v>0.16145989999999999</v>
      </c>
      <c r="L189">
        <v>0.2360691</v>
      </c>
      <c r="M189">
        <v>-6.39406E-2</v>
      </c>
      <c r="N189">
        <v>1.06686E-2</v>
      </c>
      <c r="O189">
        <v>6.2342700000000001E-2</v>
      </c>
      <c r="P189">
        <v>0.1140168</v>
      </c>
      <c r="Q189">
        <v>0.18862590000000001</v>
      </c>
    </row>
    <row r="190" spans="1:17">
      <c r="A190" s="1" t="s">
        <v>40</v>
      </c>
      <c r="B190" s="1">
        <v>21</v>
      </c>
      <c r="C190" t="str">
        <f t="shared" si="2"/>
        <v>Average Event Day21</v>
      </c>
      <c r="D190">
        <v>1.7492863000000001</v>
      </c>
      <c r="E190">
        <v>1.8004404000000001</v>
      </c>
      <c r="F190">
        <v>1.753268</v>
      </c>
      <c r="G190">
        <v>71.644900000000007</v>
      </c>
      <c r="H190">
        <v>-6.7564299999999994E-2</v>
      </c>
      <c r="I190">
        <v>2.5755999999999999E-3</v>
      </c>
      <c r="J190">
        <v>5.1154199999999997E-2</v>
      </c>
      <c r="K190">
        <v>9.9732799999999996E-2</v>
      </c>
      <c r="L190">
        <v>0.16987260000000001</v>
      </c>
      <c r="M190">
        <v>-0.11473709999999999</v>
      </c>
      <c r="N190">
        <v>-4.4597199999999997E-2</v>
      </c>
      <c r="O190">
        <v>3.9814000000000004E-3</v>
      </c>
      <c r="P190">
        <v>5.2560000000000003E-2</v>
      </c>
      <c r="Q190">
        <v>0.1226998</v>
      </c>
    </row>
    <row r="191" spans="1:17">
      <c r="A191" s="1" t="s">
        <v>40</v>
      </c>
      <c r="B191" s="1">
        <v>22</v>
      </c>
      <c r="C191" t="str">
        <f t="shared" si="2"/>
        <v>Average Event Day22</v>
      </c>
      <c r="D191">
        <v>1.6608543</v>
      </c>
      <c r="E191">
        <v>1.6361490999999999</v>
      </c>
      <c r="F191">
        <v>1.5932809999999999</v>
      </c>
      <c r="G191">
        <v>70.751099999999994</v>
      </c>
      <c r="H191">
        <v>-0.1327248</v>
      </c>
      <c r="I191">
        <v>-6.8905999999999995E-2</v>
      </c>
      <c r="J191">
        <v>-2.47052E-2</v>
      </c>
      <c r="K191">
        <v>1.9495599999999998E-2</v>
      </c>
      <c r="L191">
        <v>8.3314399999999997E-2</v>
      </c>
      <c r="M191">
        <v>-0.1755931</v>
      </c>
      <c r="N191">
        <v>-0.1117742</v>
      </c>
      <c r="O191">
        <v>-6.7573499999999995E-2</v>
      </c>
      <c r="P191">
        <v>-2.33727E-2</v>
      </c>
      <c r="Q191">
        <v>4.0446200000000002E-2</v>
      </c>
    </row>
    <row r="192" spans="1:17">
      <c r="A192" s="1" t="s">
        <v>40</v>
      </c>
      <c r="B192" s="1">
        <v>23</v>
      </c>
      <c r="C192" t="str">
        <f t="shared" si="2"/>
        <v>Average Event Day23</v>
      </c>
      <c r="D192">
        <v>1.3612232</v>
      </c>
      <c r="E192">
        <v>1.3773774000000001</v>
      </c>
      <c r="F192">
        <v>1.341289</v>
      </c>
      <c r="G192">
        <v>69.666499999999999</v>
      </c>
      <c r="H192">
        <v>-7.6030500000000001E-2</v>
      </c>
      <c r="I192">
        <v>-2.1566999999999999E-2</v>
      </c>
      <c r="J192">
        <v>1.6154200000000001E-2</v>
      </c>
      <c r="K192">
        <v>5.3875399999999997E-2</v>
      </c>
      <c r="L192">
        <v>0.1083388</v>
      </c>
      <c r="M192">
        <v>-0.1121188</v>
      </c>
      <c r="N192">
        <v>-5.76553E-2</v>
      </c>
      <c r="O192">
        <v>-1.99341E-2</v>
      </c>
      <c r="P192">
        <v>1.77871E-2</v>
      </c>
      <c r="Q192">
        <v>7.2250499999999995E-2</v>
      </c>
    </row>
    <row r="193" spans="1:17">
      <c r="A193" s="1" t="s">
        <v>40</v>
      </c>
      <c r="B193" s="1">
        <v>24</v>
      </c>
      <c r="C193" t="str">
        <f t="shared" si="2"/>
        <v>Average Event Day24</v>
      </c>
      <c r="D193">
        <v>1.0465302000000001</v>
      </c>
      <c r="E193">
        <v>1.1502893999999999</v>
      </c>
      <c r="F193">
        <v>1.1201509999999999</v>
      </c>
      <c r="G193">
        <v>68.968000000000004</v>
      </c>
      <c r="H193">
        <v>2.7514899999999998E-2</v>
      </c>
      <c r="I193">
        <v>7.2560600000000003E-2</v>
      </c>
      <c r="J193">
        <v>0.1037592</v>
      </c>
      <c r="K193">
        <v>0.13495779999999999</v>
      </c>
      <c r="L193">
        <v>0.18000350000000001</v>
      </c>
      <c r="M193">
        <v>-2.6235999999999998E-3</v>
      </c>
      <c r="N193">
        <v>4.24222E-2</v>
      </c>
      <c r="O193">
        <v>7.36208E-2</v>
      </c>
      <c r="P193">
        <v>0.1048193</v>
      </c>
      <c r="Q193">
        <v>0.1498651</v>
      </c>
    </row>
    <row r="194" spans="1:17">
      <c r="A194" s="1"/>
      <c r="B194" s="1"/>
      <c r="L194" s="1"/>
      <c r="M194" s="1"/>
    </row>
    <row r="195" spans="1:17">
      <c r="A195" s="1"/>
      <c r="B195" s="1"/>
      <c r="L195" s="1"/>
      <c r="M195" s="1"/>
    </row>
    <row r="196" spans="1:17">
      <c r="A196" s="1"/>
      <c r="B196" s="1"/>
      <c r="L196" s="1"/>
      <c r="M196" s="1"/>
    </row>
    <row r="197" spans="1:17">
      <c r="A197" s="1"/>
      <c r="B197" s="1"/>
      <c r="L197" s="1"/>
      <c r="M197" s="1"/>
    </row>
    <row r="198" spans="1:17">
      <c r="A198" s="1"/>
      <c r="B198" s="1"/>
      <c r="L198" s="1"/>
      <c r="M198" s="1"/>
    </row>
    <row r="199" spans="1:17">
      <c r="A199" s="1"/>
      <c r="B199" s="1"/>
      <c r="L199" s="1"/>
      <c r="M199" s="1"/>
    </row>
    <row r="200" spans="1:17">
      <c r="A200" s="1"/>
      <c r="B200" s="1"/>
      <c r="L200" s="1"/>
      <c r="M200" s="1"/>
    </row>
    <row r="201" spans="1:17">
      <c r="A201" s="1"/>
      <c r="B201" s="1"/>
      <c r="L201" s="1"/>
      <c r="M201" s="1"/>
    </row>
    <row r="202" spans="1:17">
      <c r="A202" s="1"/>
      <c r="B202" s="1"/>
      <c r="L202" s="1"/>
      <c r="M202" s="1"/>
    </row>
    <row r="203" spans="1:17">
      <c r="A203" s="1"/>
      <c r="B203" s="1"/>
      <c r="L203" s="1"/>
      <c r="M203" s="1"/>
    </row>
    <row r="204" spans="1:17">
      <c r="A204" s="1"/>
      <c r="B204" s="1"/>
      <c r="L204" s="1"/>
      <c r="M204" s="1"/>
    </row>
    <row r="205" spans="1:17">
      <c r="A205" s="1"/>
      <c r="B205" s="1"/>
      <c r="L205" s="1"/>
      <c r="M205" s="1"/>
    </row>
    <row r="206" spans="1:17">
      <c r="A206" s="1"/>
      <c r="B206" s="1"/>
      <c r="L206" s="1"/>
      <c r="M206" s="1"/>
    </row>
    <row r="207" spans="1:17">
      <c r="A207" s="1"/>
      <c r="B207" s="1"/>
      <c r="L207" s="1"/>
      <c r="M207" s="1"/>
    </row>
    <row r="208" spans="1:17">
      <c r="A208" s="1"/>
      <c r="B208" s="1"/>
      <c r="L208" s="1"/>
      <c r="M208" s="1"/>
    </row>
    <row r="209" spans="1:13">
      <c r="A209" s="1"/>
      <c r="B209" s="1"/>
      <c r="L209" s="1"/>
      <c r="M209" s="1"/>
    </row>
    <row r="210" spans="1:13">
      <c r="A210" s="1"/>
      <c r="B210" s="1"/>
      <c r="L210" s="1"/>
      <c r="M210" s="1"/>
    </row>
    <row r="211" spans="1:13">
      <c r="A211" s="1"/>
      <c r="B211" s="1"/>
      <c r="L211" s="1"/>
      <c r="M211" s="1"/>
    </row>
    <row r="212" spans="1:13">
      <c r="A212" s="1"/>
      <c r="B212" s="1"/>
      <c r="L212" s="1"/>
      <c r="M212" s="1"/>
    </row>
    <row r="213" spans="1:13">
      <c r="A213" s="1"/>
      <c r="B213" s="1"/>
      <c r="L213" s="1"/>
      <c r="M213" s="1"/>
    </row>
    <row r="214" spans="1:13">
      <c r="A214" s="1"/>
      <c r="B214" s="1"/>
      <c r="L214" s="1"/>
      <c r="M214" s="1"/>
    </row>
    <row r="215" spans="1:13">
      <c r="A215" s="1"/>
      <c r="B215" s="1"/>
      <c r="L215" s="1"/>
      <c r="M215" s="1"/>
    </row>
    <row r="216" spans="1:13">
      <c r="A216" s="1"/>
      <c r="B216" s="1"/>
      <c r="L216" s="1"/>
      <c r="M216" s="1"/>
    </row>
    <row r="217" spans="1:13">
      <c r="A217" s="1"/>
      <c r="B217" s="1"/>
      <c r="L217" s="1"/>
      <c r="M217" s="1"/>
    </row>
    <row r="218" spans="1:13">
      <c r="A218" s="1"/>
      <c r="B218" s="1"/>
      <c r="L218" s="1"/>
      <c r="M218" s="1"/>
    </row>
    <row r="219" spans="1:13">
      <c r="A219" s="1"/>
      <c r="B219" s="1"/>
      <c r="L219" s="1"/>
      <c r="M219" s="1"/>
    </row>
    <row r="220" spans="1:13">
      <c r="A220" s="1"/>
      <c r="B220" s="1"/>
      <c r="L220" s="1"/>
      <c r="M220" s="1"/>
    </row>
    <row r="221" spans="1:13">
      <c r="A221" s="1"/>
      <c r="B221" s="1"/>
      <c r="L221" s="1"/>
      <c r="M221" s="1"/>
    </row>
    <row r="222" spans="1:13">
      <c r="A222" s="1"/>
      <c r="B222" s="1"/>
      <c r="L222" s="1"/>
      <c r="M222" s="1"/>
    </row>
    <row r="223" spans="1:13">
      <c r="A223" s="1"/>
      <c r="B223" s="1"/>
      <c r="L223" s="1"/>
      <c r="M223" s="1"/>
    </row>
    <row r="224" spans="1:13">
      <c r="A224" s="1"/>
      <c r="B224" s="1"/>
      <c r="L224" s="1"/>
      <c r="M224" s="1"/>
    </row>
    <row r="225" spans="1:13">
      <c r="A225" s="1"/>
      <c r="B225" s="1"/>
      <c r="L225" s="1"/>
      <c r="M225" s="1"/>
    </row>
    <row r="226" spans="1:13">
      <c r="A226" s="1"/>
      <c r="B226" s="1"/>
      <c r="L226" s="1"/>
      <c r="M226" s="1"/>
    </row>
    <row r="227" spans="1:13">
      <c r="A227" s="1"/>
      <c r="B227" s="1"/>
      <c r="L227" s="1"/>
      <c r="M227" s="1"/>
    </row>
    <row r="228" spans="1:13">
      <c r="A228" s="1"/>
      <c r="B228" s="1"/>
      <c r="L228" s="1"/>
      <c r="M228" s="1"/>
    </row>
    <row r="229" spans="1:13">
      <c r="A229" s="1"/>
      <c r="B229" s="1"/>
      <c r="L229" s="1"/>
      <c r="M229" s="1"/>
    </row>
    <row r="230" spans="1:13">
      <c r="A230" s="1"/>
      <c r="B230" s="1"/>
      <c r="L230" s="1"/>
      <c r="M230" s="1"/>
    </row>
    <row r="231" spans="1:13">
      <c r="A231" s="1"/>
      <c r="B231" s="1"/>
      <c r="L231" s="1"/>
      <c r="M231" s="1"/>
    </row>
    <row r="232" spans="1:13">
      <c r="A232" s="1"/>
      <c r="B232" s="1"/>
      <c r="L232" s="1"/>
      <c r="M232" s="1"/>
    </row>
    <row r="233" spans="1:13">
      <c r="A233" s="1"/>
      <c r="B233" s="1"/>
      <c r="L233" s="1"/>
      <c r="M233" s="1"/>
    </row>
    <row r="234" spans="1:13">
      <c r="A234" s="1"/>
      <c r="B234" s="1"/>
      <c r="L234" s="1"/>
      <c r="M234" s="1"/>
    </row>
    <row r="235" spans="1:13">
      <c r="A235" s="1"/>
      <c r="B235" s="1"/>
      <c r="L235" s="1"/>
      <c r="M235" s="1"/>
    </row>
    <row r="236" spans="1:13">
      <c r="A236" s="1"/>
      <c r="B236" s="1"/>
      <c r="L236" s="1"/>
      <c r="M236" s="1"/>
    </row>
    <row r="237" spans="1:13">
      <c r="A237" s="1"/>
      <c r="B237" s="1"/>
      <c r="L237" s="1"/>
      <c r="M237" s="1"/>
    </row>
    <row r="238" spans="1:13">
      <c r="A238" s="1"/>
      <c r="B238" s="1"/>
      <c r="L238" s="1"/>
      <c r="M238" s="1"/>
    </row>
    <row r="239" spans="1:13">
      <c r="A239" s="1"/>
      <c r="B239" s="1"/>
      <c r="L239" s="1"/>
      <c r="M239" s="1"/>
    </row>
    <row r="240" spans="1:13">
      <c r="A240" s="1"/>
      <c r="B240" s="1"/>
      <c r="L240" s="1"/>
      <c r="M240" s="1"/>
    </row>
    <row r="241" spans="1:13">
      <c r="A241" s="1"/>
      <c r="B241" s="1"/>
      <c r="L241" s="1"/>
      <c r="M241" s="1"/>
    </row>
    <row r="242" spans="1:13">
      <c r="A242" s="1"/>
      <c r="B242" s="1"/>
      <c r="L242" s="1"/>
      <c r="M242" s="1"/>
    </row>
    <row r="243" spans="1:13">
      <c r="A243" s="1"/>
      <c r="B243" s="1"/>
      <c r="L243" s="1"/>
      <c r="M243" s="1"/>
    </row>
    <row r="244" spans="1:13">
      <c r="A244" s="1"/>
      <c r="B244" s="1"/>
      <c r="L244" s="1"/>
      <c r="M244" s="1"/>
    </row>
    <row r="245" spans="1:13">
      <c r="A245" s="1"/>
      <c r="B245" s="1"/>
      <c r="L245" s="1"/>
      <c r="M245" s="1"/>
    </row>
    <row r="246" spans="1:13">
      <c r="A246" s="1"/>
      <c r="B246" s="1"/>
      <c r="L246" s="1"/>
      <c r="M246" s="1"/>
    </row>
    <row r="247" spans="1:13">
      <c r="A247" s="1"/>
      <c r="B247" s="1"/>
      <c r="L247" s="1"/>
      <c r="M247" s="1"/>
    </row>
    <row r="248" spans="1:13">
      <c r="A248" s="1"/>
      <c r="B248" s="1"/>
      <c r="L248" s="1"/>
      <c r="M248" s="1"/>
    </row>
    <row r="249" spans="1:13">
      <c r="A249" s="1"/>
      <c r="B249" s="1"/>
      <c r="L249" s="1"/>
      <c r="M249" s="1"/>
    </row>
    <row r="250" spans="1:13">
      <c r="A250" s="1"/>
      <c r="B250" s="1"/>
      <c r="L250" s="1"/>
      <c r="M250" s="1"/>
    </row>
    <row r="251" spans="1:13">
      <c r="A251" s="1"/>
      <c r="B251" s="1"/>
      <c r="L251" s="1"/>
      <c r="M251" s="1"/>
    </row>
    <row r="252" spans="1:13">
      <c r="A252" s="1"/>
      <c r="B252" s="1"/>
      <c r="L252" s="1"/>
      <c r="M252" s="1"/>
    </row>
    <row r="253" spans="1:13">
      <c r="A253" s="1"/>
      <c r="B253" s="1"/>
      <c r="L253" s="1"/>
      <c r="M253" s="1"/>
    </row>
    <row r="254" spans="1:13">
      <c r="A254" s="1"/>
      <c r="B254" s="1"/>
      <c r="L254" s="1"/>
      <c r="M254" s="1"/>
    </row>
    <row r="255" spans="1:13">
      <c r="A255" s="1"/>
      <c r="B255" s="1"/>
      <c r="L255" s="1"/>
      <c r="M255" s="1"/>
    </row>
    <row r="256" spans="1:13">
      <c r="A256" s="1"/>
      <c r="B256" s="1"/>
      <c r="L256" s="1"/>
      <c r="M256" s="1"/>
    </row>
    <row r="257" spans="1:13">
      <c r="A257" s="1"/>
      <c r="B257" s="1"/>
      <c r="L257" s="1"/>
      <c r="M257" s="1"/>
    </row>
    <row r="258" spans="1:13">
      <c r="A258" s="1"/>
      <c r="B258" s="1"/>
      <c r="L258" s="1"/>
      <c r="M258" s="1"/>
    </row>
    <row r="259" spans="1:13">
      <c r="A259" s="1"/>
      <c r="B259" s="1"/>
      <c r="L259" s="1"/>
      <c r="M259" s="1"/>
    </row>
    <row r="260" spans="1:13">
      <c r="A260" s="1"/>
      <c r="B260" s="1"/>
      <c r="L260" s="1"/>
      <c r="M260" s="1"/>
    </row>
    <row r="261" spans="1:13">
      <c r="A261" s="1"/>
      <c r="B261" s="1"/>
      <c r="L261" s="1"/>
      <c r="M261" s="1"/>
    </row>
    <row r="262" spans="1:13">
      <c r="A262" s="1"/>
      <c r="B262" s="1"/>
      <c r="L262" s="1"/>
      <c r="M262" s="1"/>
    </row>
    <row r="263" spans="1:13">
      <c r="A263" s="1"/>
      <c r="B263" s="1"/>
      <c r="L263" s="1"/>
      <c r="M263" s="1"/>
    </row>
    <row r="264" spans="1:13">
      <c r="A264" s="1"/>
      <c r="B264" s="1"/>
      <c r="L264" s="1"/>
      <c r="M264" s="1"/>
    </row>
    <row r="265" spans="1:13">
      <c r="A265" s="1"/>
      <c r="B265" s="1"/>
      <c r="L265" s="1"/>
      <c r="M265" s="1"/>
    </row>
    <row r="266" spans="1:13">
      <c r="A266" s="1"/>
      <c r="B266" s="1"/>
      <c r="L266" s="1"/>
      <c r="M266" s="1"/>
    </row>
    <row r="267" spans="1:13">
      <c r="A267" s="1"/>
      <c r="B267" s="1"/>
      <c r="L267" s="1"/>
      <c r="M267" s="1"/>
    </row>
    <row r="268" spans="1:13">
      <c r="A268" s="1"/>
      <c r="B268" s="1"/>
      <c r="L268" s="1"/>
      <c r="M268" s="1"/>
    </row>
    <row r="269" spans="1:13">
      <c r="A269" s="1"/>
      <c r="B269" s="1"/>
      <c r="L269" s="1"/>
      <c r="M269" s="1"/>
    </row>
    <row r="270" spans="1:13">
      <c r="A270" s="1"/>
      <c r="B270" s="1"/>
      <c r="L270" s="1"/>
      <c r="M270" s="1"/>
    </row>
    <row r="271" spans="1:13">
      <c r="A271" s="1"/>
      <c r="B271" s="1"/>
      <c r="L271" s="1"/>
      <c r="M271" s="1"/>
    </row>
    <row r="272" spans="1:13">
      <c r="A272" s="1"/>
      <c r="B272" s="1"/>
      <c r="L272" s="1"/>
      <c r="M272" s="1"/>
    </row>
    <row r="273" spans="1:13">
      <c r="A273" s="1"/>
      <c r="B273" s="1"/>
      <c r="L273" s="1"/>
      <c r="M273" s="1"/>
    </row>
    <row r="274" spans="1:13">
      <c r="A274" s="1"/>
      <c r="B274" s="1"/>
      <c r="L274" s="1"/>
      <c r="M274" s="1"/>
    </row>
    <row r="275" spans="1:13">
      <c r="A275" s="1"/>
      <c r="B275" s="1"/>
      <c r="L275" s="1"/>
      <c r="M275" s="1"/>
    </row>
    <row r="276" spans="1:13">
      <c r="A276" s="1"/>
      <c r="B276" s="1"/>
      <c r="L276" s="1"/>
      <c r="M276" s="1"/>
    </row>
    <row r="277" spans="1:13">
      <c r="A277" s="1"/>
      <c r="B277" s="1"/>
      <c r="L277" s="1"/>
      <c r="M277" s="1"/>
    </row>
    <row r="278" spans="1:13">
      <c r="A278" s="1"/>
      <c r="B278" s="1"/>
      <c r="L278" s="1"/>
      <c r="M278" s="1"/>
    </row>
    <row r="279" spans="1:13">
      <c r="A279" s="1"/>
      <c r="B279" s="1"/>
      <c r="L279" s="1"/>
      <c r="M279" s="1"/>
    </row>
    <row r="280" spans="1:13">
      <c r="A280" s="1"/>
      <c r="B280" s="1"/>
      <c r="L280" s="1"/>
      <c r="M280" s="1"/>
    </row>
    <row r="281" spans="1:13">
      <c r="A281" s="1"/>
      <c r="B281" s="1"/>
      <c r="L281" s="1"/>
      <c r="M281" s="1"/>
    </row>
    <row r="282" spans="1:13">
      <c r="A282" s="1"/>
      <c r="B282" s="1"/>
      <c r="L282" s="1"/>
      <c r="M282" s="1"/>
    </row>
    <row r="283" spans="1:13">
      <c r="A283" s="1"/>
      <c r="B283" s="1"/>
      <c r="L283" s="1"/>
      <c r="M283" s="1"/>
    </row>
    <row r="284" spans="1:13">
      <c r="A284" s="1"/>
      <c r="B284" s="1"/>
      <c r="L284" s="1"/>
      <c r="M284" s="1"/>
    </row>
    <row r="285" spans="1:13">
      <c r="A285" s="1"/>
      <c r="B285" s="1"/>
      <c r="L285" s="1"/>
      <c r="M285" s="1"/>
    </row>
    <row r="286" spans="1:13">
      <c r="A286" s="1"/>
      <c r="B286" s="1"/>
      <c r="L286" s="1"/>
      <c r="M286" s="1"/>
    </row>
    <row r="287" spans="1:13">
      <c r="A287" s="1"/>
      <c r="B287" s="1"/>
      <c r="L287" s="1"/>
      <c r="M287" s="1"/>
    </row>
    <row r="288" spans="1:13">
      <c r="A288" s="1"/>
      <c r="B288" s="1"/>
      <c r="L288" s="1"/>
      <c r="M288" s="1"/>
    </row>
    <row r="289" spans="1:13">
      <c r="A289" s="1"/>
      <c r="B289" s="1"/>
      <c r="L289" s="1"/>
      <c r="M289" s="1"/>
    </row>
    <row r="290" spans="1:13">
      <c r="A290" s="1"/>
      <c r="B290" s="1"/>
      <c r="L290" s="1"/>
      <c r="M290" s="1"/>
    </row>
    <row r="291" spans="1:13">
      <c r="A291" s="1"/>
      <c r="B291" s="1"/>
      <c r="L291" s="1"/>
      <c r="M291" s="1"/>
    </row>
    <row r="292" spans="1:13">
      <c r="A292" s="1"/>
      <c r="B292" s="1"/>
      <c r="L292" s="1"/>
      <c r="M292" s="1"/>
    </row>
    <row r="293" spans="1:13">
      <c r="A293" s="1"/>
      <c r="B293" s="1"/>
      <c r="L293" s="1"/>
      <c r="M293" s="1"/>
    </row>
    <row r="294" spans="1:13">
      <c r="A294" s="1"/>
      <c r="B294" s="1"/>
      <c r="L294" s="1"/>
      <c r="M294" s="1"/>
    </row>
    <row r="295" spans="1:13">
      <c r="A295" s="1"/>
      <c r="B295" s="1"/>
      <c r="L295" s="1"/>
      <c r="M295" s="1"/>
    </row>
    <row r="296" spans="1:13">
      <c r="A296" s="1"/>
      <c r="B296" s="1"/>
      <c r="L296" s="1"/>
      <c r="M296" s="1"/>
    </row>
    <row r="297" spans="1:13">
      <c r="A297" s="1"/>
      <c r="B297" s="1"/>
      <c r="L297" s="1"/>
      <c r="M297" s="1"/>
    </row>
    <row r="298" spans="1:13">
      <c r="A298" s="1"/>
      <c r="B298" s="1"/>
      <c r="L298" s="1"/>
      <c r="M298" s="1"/>
    </row>
    <row r="299" spans="1:13">
      <c r="A299" s="1"/>
      <c r="B299" s="1"/>
      <c r="L299" s="1"/>
      <c r="M299" s="1"/>
    </row>
    <row r="300" spans="1:13">
      <c r="A300" s="1"/>
      <c r="B300" s="1"/>
      <c r="L300" s="1"/>
      <c r="M300" s="1"/>
    </row>
    <row r="301" spans="1:13">
      <c r="A301" s="1"/>
      <c r="B301" s="1"/>
      <c r="L301" s="1"/>
      <c r="M301" s="1"/>
    </row>
    <row r="302" spans="1:13">
      <c r="A302" s="1"/>
      <c r="B302" s="1"/>
      <c r="L302" s="1"/>
      <c r="M302" s="1"/>
    </row>
    <row r="303" spans="1:13">
      <c r="A303" s="1"/>
      <c r="B303" s="1"/>
      <c r="L303" s="1"/>
      <c r="M303" s="1"/>
    </row>
    <row r="304" spans="1:13">
      <c r="A304" s="1"/>
      <c r="B304" s="1"/>
      <c r="L304" s="1"/>
      <c r="M304" s="1"/>
    </row>
    <row r="305" spans="1:13">
      <c r="A305" s="1"/>
      <c r="B305" s="1"/>
      <c r="L305" s="1"/>
      <c r="M305" s="1"/>
    </row>
    <row r="306" spans="1:13">
      <c r="A306" s="1"/>
      <c r="B306" s="1"/>
      <c r="L306" s="1"/>
      <c r="M306" s="1"/>
    </row>
    <row r="307" spans="1:13">
      <c r="A307" s="1"/>
      <c r="B307" s="1"/>
      <c r="L307" s="1"/>
      <c r="M307" s="1"/>
    </row>
    <row r="308" spans="1:13">
      <c r="A308" s="1"/>
      <c r="B308" s="1"/>
      <c r="L308" s="1"/>
      <c r="M308" s="1"/>
    </row>
    <row r="309" spans="1:13">
      <c r="A309" s="1"/>
      <c r="B309" s="1"/>
      <c r="L309" s="1"/>
      <c r="M309" s="1"/>
    </row>
    <row r="310" spans="1:13">
      <c r="A310" s="1"/>
      <c r="B310" s="1"/>
      <c r="L310" s="1"/>
      <c r="M310" s="1"/>
    </row>
    <row r="311" spans="1:13">
      <c r="A311" s="1"/>
      <c r="B311" s="1"/>
      <c r="L311" s="1"/>
      <c r="M311" s="1"/>
    </row>
    <row r="312" spans="1:13">
      <c r="A312" s="1"/>
      <c r="B312" s="1"/>
      <c r="L312" s="1"/>
      <c r="M312" s="1"/>
    </row>
    <row r="313" spans="1:13">
      <c r="A313" s="1"/>
      <c r="B313" s="1"/>
      <c r="L313" s="1"/>
      <c r="M313" s="1"/>
    </row>
    <row r="314" spans="1:13">
      <c r="A314" s="1"/>
      <c r="B314" s="1"/>
      <c r="L314" s="1"/>
      <c r="M314" s="1"/>
    </row>
    <row r="315" spans="1:13">
      <c r="A315" s="1"/>
      <c r="B315" s="1"/>
      <c r="L315" s="1"/>
      <c r="M315" s="1"/>
    </row>
    <row r="316" spans="1:13">
      <c r="A316" s="1"/>
      <c r="B316" s="1"/>
      <c r="L316" s="1"/>
      <c r="M316" s="1"/>
    </row>
    <row r="317" spans="1:13">
      <c r="A317" s="1"/>
      <c r="B317" s="1"/>
      <c r="L317" s="1"/>
      <c r="M317" s="1"/>
    </row>
    <row r="318" spans="1:13">
      <c r="A318" s="1"/>
      <c r="B318" s="1"/>
      <c r="L318" s="1"/>
      <c r="M318" s="1"/>
    </row>
    <row r="319" spans="1:13">
      <c r="A319" s="1"/>
      <c r="B319" s="1"/>
      <c r="L319" s="1"/>
      <c r="M319" s="1"/>
    </row>
    <row r="320" spans="1:13">
      <c r="A320" s="1"/>
      <c r="B320" s="1"/>
      <c r="L320" s="1"/>
      <c r="M320" s="1"/>
    </row>
    <row r="321" spans="1:13">
      <c r="A321" s="1"/>
      <c r="B321" s="1"/>
      <c r="L321" s="1"/>
      <c r="M321" s="1"/>
    </row>
    <row r="322" spans="1:13">
      <c r="A322" s="1"/>
      <c r="B322" s="1"/>
      <c r="L322" s="1"/>
      <c r="M322" s="1"/>
    </row>
    <row r="323" spans="1:13">
      <c r="A323" s="1"/>
      <c r="B323" s="1"/>
      <c r="L323" s="1"/>
      <c r="M323" s="1"/>
    </row>
    <row r="324" spans="1:13">
      <c r="A324" s="1"/>
      <c r="B324" s="1"/>
      <c r="L324" s="1"/>
      <c r="M324" s="1"/>
    </row>
    <row r="325" spans="1:13">
      <c r="A325" s="1"/>
      <c r="B325" s="1"/>
      <c r="L325" s="1"/>
      <c r="M325" s="1"/>
    </row>
    <row r="326" spans="1:13">
      <c r="A326" s="1"/>
      <c r="B326" s="1"/>
      <c r="L326" s="1"/>
      <c r="M326" s="1"/>
    </row>
    <row r="327" spans="1:13">
      <c r="A327" s="1"/>
      <c r="B327" s="1"/>
      <c r="L327" s="1"/>
      <c r="M327" s="1"/>
    </row>
    <row r="328" spans="1:13">
      <c r="A328" s="1"/>
      <c r="B328" s="1"/>
      <c r="L328" s="1"/>
      <c r="M328" s="1"/>
    </row>
    <row r="329" spans="1:13">
      <c r="A329" s="1"/>
      <c r="B329" s="1"/>
      <c r="L329" s="1"/>
      <c r="M329" s="1"/>
    </row>
    <row r="330" spans="1:13">
      <c r="A330" s="1"/>
      <c r="B330" s="1"/>
      <c r="L330" s="1"/>
      <c r="M330" s="1"/>
    </row>
    <row r="331" spans="1:13">
      <c r="A331" s="1"/>
      <c r="B331" s="1"/>
      <c r="L331" s="1"/>
      <c r="M331" s="1"/>
    </row>
    <row r="332" spans="1:13">
      <c r="A332" s="1"/>
      <c r="B332" s="1"/>
      <c r="L332" s="1"/>
      <c r="M332" s="1"/>
    </row>
    <row r="333" spans="1:13">
      <c r="A333" s="1"/>
      <c r="B333" s="1"/>
      <c r="L333" s="1"/>
      <c r="M333" s="1"/>
    </row>
    <row r="334" spans="1:13">
      <c r="A334" s="1"/>
      <c r="B334" s="1"/>
      <c r="L334" s="1"/>
      <c r="M334" s="1"/>
    </row>
    <row r="335" spans="1:13">
      <c r="A335" s="1"/>
      <c r="B335" s="1"/>
      <c r="L335" s="1"/>
      <c r="M335" s="1"/>
    </row>
    <row r="336" spans="1:13">
      <c r="A336" s="1"/>
      <c r="B336" s="1"/>
      <c r="L336" s="1"/>
      <c r="M336" s="1"/>
    </row>
    <row r="337" spans="1:13">
      <c r="A337" s="1"/>
      <c r="B337" s="1"/>
      <c r="L337" s="1"/>
      <c r="M337" s="1"/>
    </row>
    <row r="338" spans="1:13">
      <c r="A338" s="1"/>
      <c r="B338" s="1"/>
      <c r="L338" s="1"/>
      <c r="M338" s="1"/>
    </row>
    <row r="339" spans="1:13">
      <c r="A339" s="1"/>
      <c r="B339" s="1"/>
      <c r="L339" s="1"/>
      <c r="M339" s="1"/>
    </row>
    <row r="340" spans="1:13">
      <c r="A340" s="1"/>
      <c r="B340" s="1"/>
      <c r="L340" s="1"/>
      <c r="M340" s="1"/>
    </row>
    <row r="341" spans="1:13">
      <c r="A341" s="1"/>
      <c r="B341" s="1"/>
      <c r="L341" s="1"/>
      <c r="M341" s="1"/>
    </row>
    <row r="342" spans="1:13">
      <c r="A342" s="1"/>
      <c r="B342" s="1"/>
      <c r="L342" s="1"/>
      <c r="M342" s="1"/>
    </row>
    <row r="343" spans="1:13">
      <c r="A343" s="1"/>
      <c r="B343" s="1"/>
      <c r="L343" s="1"/>
      <c r="M343" s="1"/>
    </row>
    <row r="344" spans="1:13">
      <c r="A344" s="1"/>
      <c r="B344" s="1"/>
      <c r="L344" s="1"/>
      <c r="M344" s="1"/>
    </row>
    <row r="345" spans="1:13">
      <c r="A345" s="1"/>
      <c r="B345" s="1"/>
      <c r="L345" s="1"/>
      <c r="M345" s="1"/>
    </row>
    <row r="346" spans="1:13">
      <c r="A346" s="1"/>
      <c r="B346" s="1"/>
      <c r="L346" s="1"/>
      <c r="M346" s="1"/>
    </row>
    <row r="347" spans="1:13">
      <c r="A347" s="1"/>
      <c r="B347" s="1"/>
      <c r="L347" s="1"/>
      <c r="M347" s="1"/>
    </row>
    <row r="348" spans="1:13">
      <c r="A348" s="1"/>
      <c r="B348" s="1"/>
      <c r="L348" s="1"/>
      <c r="M348" s="1"/>
    </row>
    <row r="349" spans="1:13">
      <c r="A349" s="1"/>
      <c r="B349" s="1"/>
      <c r="L349" s="1"/>
      <c r="M349" s="1"/>
    </row>
    <row r="350" spans="1:13">
      <c r="A350" s="1"/>
      <c r="B350" s="1"/>
      <c r="L350" s="1"/>
      <c r="M350" s="1"/>
    </row>
    <row r="351" spans="1:13">
      <c r="A351" s="1"/>
      <c r="B351" s="1"/>
      <c r="L351" s="1"/>
      <c r="M351" s="1"/>
    </row>
    <row r="352" spans="1:13">
      <c r="A352" s="1"/>
      <c r="B352" s="1"/>
      <c r="L352" s="1"/>
      <c r="M352" s="1"/>
    </row>
    <row r="353" spans="1:13">
      <c r="A353" s="1"/>
      <c r="B353" s="1"/>
      <c r="L353" s="1"/>
      <c r="M353" s="1"/>
    </row>
    <row r="354" spans="1:13">
      <c r="A354" s="1"/>
      <c r="B354" s="1"/>
      <c r="L354" s="1"/>
      <c r="M354" s="1"/>
    </row>
    <row r="355" spans="1:13">
      <c r="A355" s="1"/>
      <c r="B355" s="1"/>
      <c r="L355" s="1"/>
      <c r="M355" s="1"/>
    </row>
    <row r="356" spans="1:13">
      <c r="A356" s="1"/>
      <c r="B356" s="1"/>
      <c r="L356" s="1"/>
      <c r="M356" s="1"/>
    </row>
    <row r="357" spans="1:13">
      <c r="A357" s="1"/>
      <c r="B357" s="1"/>
      <c r="L357" s="1"/>
      <c r="M357" s="1"/>
    </row>
    <row r="358" spans="1:13">
      <c r="A358" s="1"/>
      <c r="B358" s="1"/>
      <c r="L358" s="1"/>
      <c r="M358" s="1"/>
    </row>
    <row r="359" spans="1:13">
      <c r="A359" s="1"/>
      <c r="B359" s="1"/>
      <c r="L359" s="1"/>
      <c r="M359" s="1"/>
    </row>
    <row r="360" spans="1:13">
      <c r="A360" s="1"/>
      <c r="B360" s="1"/>
      <c r="L360" s="1"/>
      <c r="M360" s="1"/>
    </row>
    <row r="361" spans="1:13">
      <c r="A361" s="1"/>
      <c r="B361" s="1"/>
      <c r="L361" s="1"/>
      <c r="M361" s="1"/>
    </row>
    <row r="362" spans="1:13">
      <c r="A362" s="1"/>
      <c r="B362" s="1"/>
      <c r="L362" s="1"/>
      <c r="M362" s="1"/>
    </row>
    <row r="363" spans="1:13">
      <c r="A363" s="1"/>
      <c r="B363" s="1"/>
      <c r="L363" s="1"/>
      <c r="M363" s="1"/>
    </row>
    <row r="364" spans="1:13">
      <c r="A364" s="1"/>
      <c r="B364" s="1"/>
      <c r="L364" s="1"/>
      <c r="M364" s="1"/>
    </row>
    <row r="365" spans="1:13">
      <c r="A365" s="1"/>
      <c r="B365" s="1"/>
      <c r="L365" s="1"/>
      <c r="M365" s="1"/>
    </row>
    <row r="366" spans="1:13">
      <c r="A366" s="1"/>
      <c r="B366" s="1"/>
      <c r="L366" s="1"/>
      <c r="M366" s="1"/>
    </row>
    <row r="367" spans="1:13">
      <c r="A367" s="1"/>
      <c r="B367" s="1"/>
      <c r="L367" s="1"/>
      <c r="M367" s="1"/>
    </row>
    <row r="368" spans="1:13">
      <c r="A368" s="1"/>
      <c r="B368" s="1"/>
      <c r="L368" s="1"/>
      <c r="M368" s="1"/>
    </row>
    <row r="369" spans="1:13">
      <c r="A369" s="1"/>
      <c r="B369" s="1"/>
      <c r="L369" s="1"/>
      <c r="M369" s="1"/>
    </row>
    <row r="370" spans="1:13">
      <c r="A370" s="1"/>
      <c r="B370" s="1"/>
      <c r="L370" s="1"/>
      <c r="M370" s="1"/>
    </row>
    <row r="371" spans="1:13">
      <c r="A371" s="1"/>
      <c r="B371" s="1"/>
      <c r="L371" s="1"/>
      <c r="M371" s="1"/>
    </row>
    <row r="372" spans="1:13">
      <c r="A372" s="1"/>
      <c r="B372" s="1"/>
      <c r="L372" s="1"/>
      <c r="M372" s="1"/>
    </row>
    <row r="373" spans="1:13">
      <c r="A373" s="1"/>
      <c r="B373" s="1"/>
      <c r="L373" s="1"/>
      <c r="M373" s="1"/>
    </row>
    <row r="374" spans="1:13">
      <c r="A374" s="1"/>
      <c r="B374" s="1"/>
      <c r="L374" s="1"/>
      <c r="M374" s="1"/>
    </row>
    <row r="375" spans="1:13">
      <c r="A375" s="1"/>
      <c r="B375" s="1"/>
      <c r="L375" s="1"/>
      <c r="M375" s="1"/>
    </row>
    <row r="376" spans="1:13">
      <c r="A376" s="1"/>
      <c r="B376" s="1"/>
      <c r="L376" s="1"/>
      <c r="M376" s="1"/>
    </row>
    <row r="377" spans="1:13">
      <c r="A377" s="1"/>
      <c r="B377" s="1"/>
      <c r="L377" s="1"/>
      <c r="M377" s="1"/>
    </row>
    <row r="378" spans="1:13">
      <c r="A378" s="1"/>
      <c r="B378" s="1"/>
      <c r="L378" s="1"/>
      <c r="M378" s="1"/>
    </row>
    <row r="379" spans="1:13">
      <c r="A379" s="1"/>
      <c r="B379" s="1"/>
      <c r="L379" s="1"/>
      <c r="M379" s="1"/>
    </row>
    <row r="380" spans="1:13">
      <c r="A380" s="1"/>
      <c r="B380" s="1"/>
      <c r="L380" s="1"/>
      <c r="M380" s="1"/>
    </row>
    <row r="381" spans="1:13">
      <c r="A381" s="1"/>
      <c r="B381" s="1"/>
      <c r="L381" s="1"/>
      <c r="M381" s="1"/>
    </row>
    <row r="382" spans="1:13">
      <c r="A382" s="1"/>
      <c r="B382" s="1"/>
      <c r="L382" s="1"/>
      <c r="M382" s="1"/>
    </row>
    <row r="383" spans="1:13">
      <c r="A383" s="1"/>
      <c r="B383" s="1"/>
      <c r="L383" s="1"/>
      <c r="M383" s="1"/>
    </row>
    <row r="384" spans="1:13">
      <c r="A384" s="1"/>
      <c r="B384" s="1"/>
      <c r="L384" s="1"/>
      <c r="M384" s="1"/>
    </row>
    <row r="385" spans="1:13">
      <c r="A385" s="1"/>
      <c r="B385" s="1"/>
      <c r="L385" s="1"/>
      <c r="M385" s="1"/>
    </row>
    <row r="386" spans="1:13">
      <c r="A386" s="1"/>
      <c r="B386" s="1"/>
      <c r="L386" s="1"/>
      <c r="M386" s="1"/>
    </row>
    <row r="387" spans="1:13">
      <c r="A387" s="1"/>
      <c r="B387" s="1"/>
      <c r="L387" s="1"/>
      <c r="M387" s="1"/>
    </row>
    <row r="388" spans="1:13">
      <c r="A388" s="1"/>
      <c r="B388" s="1"/>
      <c r="L388" s="1"/>
      <c r="M388" s="1"/>
    </row>
    <row r="389" spans="1:13">
      <c r="A389" s="1"/>
      <c r="B389" s="1"/>
      <c r="L389" s="1"/>
      <c r="M389" s="1"/>
    </row>
    <row r="390" spans="1:13">
      <c r="A390" s="1"/>
      <c r="B390" s="1"/>
      <c r="L390" s="1"/>
      <c r="M390" s="1"/>
    </row>
    <row r="391" spans="1:13">
      <c r="A391" s="1"/>
      <c r="B391" s="1"/>
      <c r="L391" s="1"/>
      <c r="M391" s="1"/>
    </row>
    <row r="392" spans="1:13">
      <c r="A392" s="1"/>
      <c r="B392" s="1"/>
      <c r="L392" s="1"/>
      <c r="M392" s="1"/>
    </row>
    <row r="393" spans="1:13">
      <c r="A393" s="1"/>
      <c r="B393" s="1"/>
      <c r="L393" s="1"/>
      <c r="M393" s="1"/>
    </row>
    <row r="394" spans="1:13">
      <c r="A394" s="1"/>
      <c r="B394" s="1"/>
      <c r="L394" s="1"/>
      <c r="M394" s="1"/>
    </row>
    <row r="395" spans="1:13">
      <c r="A395" s="1"/>
      <c r="B395" s="1"/>
      <c r="L395" s="1"/>
      <c r="M395" s="1"/>
    </row>
    <row r="396" spans="1:13">
      <c r="A396" s="1"/>
      <c r="B396" s="1"/>
      <c r="L396" s="1"/>
      <c r="M396" s="1"/>
    </row>
    <row r="397" spans="1:13">
      <c r="A397" s="1"/>
      <c r="B397" s="1"/>
      <c r="L397" s="1"/>
      <c r="M397" s="1"/>
    </row>
    <row r="398" spans="1:13">
      <c r="A398" s="1"/>
      <c r="B398" s="1"/>
      <c r="L398" s="1"/>
      <c r="M398" s="1"/>
    </row>
    <row r="399" spans="1:13">
      <c r="A399" s="1"/>
      <c r="B399" s="1"/>
      <c r="L399" s="1"/>
      <c r="M399" s="1"/>
    </row>
    <row r="400" spans="1:13">
      <c r="A400" s="1"/>
      <c r="B400" s="1"/>
      <c r="L400" s="1"/>
      <c r="M400" s="1"/>
    </row>
    <row r="401" spans="1:13">
      <c r="A401" s="1"/>
      <c r="B401" s="1"/>
      <c r="L401" s="1"/>
      <c r="M401" s="1"/>
    </row>
    <row r="402" spans="1:13">
      <c r="A402" s="1"/>
      <c r="B402" s="1"/>
      <c r="L402" s="1"/>
      <c r="M402" s="1"/>
    </row>
    <row r="403" spans="1:13">
      <c r="A403" s="1"/>
      <c r="B403" s="1"/>
      <c r="L403" s="1"/>
      <c r="M403" s="1"/>
    </row>
    <row r="404" spans="1:13">
      <c r="A404" s="1"/>
      <c r="B404" s="1"/>
      <c r="L404" s="1"/>
      <c r="M404" s="1"/>
    </row>
    <row r="405" spans="1:13">
      <c r="A405" s="1"/>
      <c r="B405" s="1"/>
      <c r="L405" s="1"/>
      <c r="M405" s="1"/>
    </row>
    <row r="406" spans="1:13">
      <c r="A406" s="1"/>
      <c r="B406" s="1"/>
      <c r="L406" s="1"/>
      <c r="M406" s="1"/>
    </row>
    <row r="407" spans="1:13">
      <c r="A407" s="1"/>
      <c r="B407" s="1"/>
      <c r="L407" s="1"/>
      <c r="M407" s="1"/>
    </row>
    <row r="408" spans="1:13">
      <c r="A408" s="1"/>
      <c r="B408" s="1"/>
      <c r="L408" s="1"/>
      <c r="M408" s="1"/>
    </row>
    <row r="409" spans="1:13">
      <c r="A409" s="1"/>
      <c r="B409" s="1"/>
      <c r="L409" s="1"/>
      <c r="M409" s="1"/>
    </row>
    <row r="410" spans="1:13">
      <c r="A410" s="1"/>
      <c r="B410" s="1"/>
      <c r="L410" s="1"/>
      <c r="M410" s="1"/>
    </row>
    <row r="411" spans="1:13">
      <c r="A411" s="1"/>
      <c r="B411" s="1"/>
      <c r="L411" s="1"/>
      <c r="M411" s="1"/>
    </row>
    <row r="412" spans="1:13">
      <c r="A412" s="1"/>
      <c r="B412" s="1"/>
      <c r="L412" s="1"/>
      <c r="M412" s="1"/>
    </row>
    <row r="413" spans="1:13">
      <c r="A413" s="1"/>
      <c r="B413" s="1"/>
      <c r="L413" s="1"/>
      <c r="M413" s="1"/>
    </row>
    <row r="414" spans="1:13">
      <c r="A414" s="1"/>
      <c r="B414" s="1"/>
      <c r="L414" s="1"/>
      <c r="M414" s="1"/>
    </row>
    <row r="415" spans="1:13">
      <c r="A415" s="1"/>
      <c r="B415" s="1"/>
      <c r="L415" s="1"/>
      <c r="M415" s="1"/>
    </row>
    <row r="416" spans="1:13">
      <c r="A416" s="1"/>
      <c r="B416" s="1"/>
      <c r="L416" s="1"/>
      <c r="M416" s="1"/>
    </row>
    <row r="417" spans="1:13">
      <c r="A417" s="1"/>
      <c r="B417" s="1"/>
      <c r="L417" s="1"/>
      <c r="M417" s="1"/>
    </row>
    <row r="418" spans="1:13">
      <c r="A418" s="1"/>
      <c r="B418" s="1"/>
      <c r="L418" s="1"/>
      <c r="M418" s="1"/>
    </row>
    <row r="419" spans="1:13">
      <c r="A419" s="1"/>
      <c r="B419" s="1"/>
      <c r="L419" s="1"/>
      <c r="M419" s="1"/>
    </row>
    <row r="420" spans="1:13">
      <c r="A420" s="1"/>
      <c r="B420" s="1"/>
      <c r="L420" s="1"/>
      <c r="M420" s="1"/>
    </row>
    <row r="421" spans="1:13">
      <c r="A421" s="1"/>
      <c r="B421" s="1"/>
      <c r="L421" s="1"/>
      <c r="M421" s="1"/>
    </row>
    <row r="422" spans="1:13">
      <c r="A422" s="1"/>
      <c r="B422" s="1"/>
      <c r="L422" s="1"/>
      <c r="M422" s="1"/>
    </row>
    <row r="423" spans="1:13">
      <c r="A423" s="1"/>
      <c r="B423" s="1"/>
      <c r="L423" s="1"/>
      <c r="M423" s="1"/>
    </row>
    <row r="424" spans="1:13">
      <c r="A424" s="1"/>
      <c r="B424" s="1"/>
      <c r="L424" s="1"/>
      <c r="M424" s="1"/>
    </row>
    <row r="425" spans="1:13">
      <c r="A425" s="1"/>
      <c r="B425" s="1"/>
      <c r="L425" s="1"/>
      <c r="M425" s="1"/>
    </row>
    <row r="426" spans="1:13">
      <c r="A426" s="1"/>
      <c r="B426" s="1"/>
      <c r="L426" s="1"/>
      <c r="M426" s="1"/>
    </row>
    <row r="427" spans="1:13">
      <c r="A427" s="1"/>
      <c r="B427" s="1"/>
      <c r="L427" s="1"/>
      <c r="M427" s="1"/>
    </row>
    <row r="428" spans="1:13">
      <c r="A428" s="1"/>
      <c r="B428" s="1"/>
      <c r="L428" s="1"/>
      <c r="M428" s="1"/>
    </row>
    <row r="429" spans="1:13">
      <c r="A429" s="1"/>
      <c r="B429" s="1"/>
      <c r="L429" s="1"/>
      <c r="M429" s="1"/>
    </row>
    <row r="430" spans="1:13">
      <c r="A430" s="1"/>
      <c r="B430" s="1"/>
      <c r="L430" s="1"/>
      <c r="M430" s="1"/>
    </row>
    <row r="431" spans="1:13">
      <c r="A431" s="1"/>
      <c r="B431" s="1"/>
      <c r="L431" s="1"/>
      <c r="M431" s="1"/>
    </row>
    <row r="432" spans="1:13">
      <c r="A432" s="1"/>
      <c r="B432" s="1"/>
      <c r="L432" s="1"/>
      <c r="M432" s="1"/>
    </row>
    <row r="433" spans="1:13">
      <c r="A433" s="1"/>
      <c r="B433" s="1"/>
      <c r="L433" s="1"/>
      <c r="M433" s="1"/>
    </row>
    <row r="530" spans="1:13">
      <c r="A530" s="1"/>
      <c r="B530" s="1"/>
      <c r="L530" s="1"/>
      <c r="M530" s="1"/>
    </row>
    <row r="531" spans="1:13">
      <c r="A531" s="1"/>
      <c r="B531" s="1"/>
      <c r="L531" s="1"/>
      <c r="M531" s="1"/>
    </row>
    <row r="532" spans="1:13">
      <c r="A532" s="1"/>
      <c r="B532" s="1"/>
      <c r="L532" s="1"/>
      <c r="M532" s="1"/>
    </row>
    <row r="533" spans="1:13">
      <c r="A533" s="1"/>
      <c r="B533" s="1"/>
      <c r="L533" s="1"/>
      <c r="M533" s="1"/>
    </row>
    <row r="534" spans="1:13">
      <c r="A534" s="1"/>
      <c r="B534" s="1"/>
      <c r="L534" s="1"/>
      <c r="M534" s="1"/>
    </row>
    <row r="535" spans="1:13">
      <c r="A535" s="1"/>
      <c r="B535" s="1"/>
      <c r="L535" s="1"/>
      <c r="M535" s="1"/>
    </row>
    <row r="536" spans="1:13">
      <c r="A536" s="1"/>
      <c r="B536" s="1"/>
      <c r="L536" s="1"/>
      <c r="M536" s="1"/>
    </row>
    <row r="537" spans="1:13">
      <c r="A537" s="1"/>
      <c r="B537" s="1"/>
      <c r="L537" s="1"/>
      <c r="M537" s="1"/>
    </row>
    <row r="538" spans="1:13">
      <c r="A538" s="1"/>
      <c r="B538" s="1"/>
      <c r="L538" s="1"/>
      <c r="M538" s="1"/>
    </row>
    <row r="539" spans="1:13">
      <c r="A539" s="1"/>
      <c r="B539" s="1"/>
      <c r="L539" s="1"/>
      <c r="M539" s="1"/>
    </row>
    <row r="540" spans="1:13">
      <c r="A540" s="1"/>
      <c r="B540" s="1"/>
      <c r="L540" s="1"/>
      <c r="M540" s="1"/>
    </row>
    <row r="541" spans="1:13">
      <c r="A541" s="1"/>
      <c r="B541" s="1"/>
      <c r="L541" s="1"/>
      <c r="M541" s="1"/>
    </row>
    <row r="542" spans="1:13">
      <c r="A542" s="1"/>
      <c r="B542" s="1"/>
      <c r="L542" s="1"/>
      <c r="M542" s="1"/>
    </row>
    <row r="543" spans="1:13">
      <c r="A543" s="1"/>
      <c r="B543" s="1"/>
      <c r="L543" s="1"/>
      <c r="M543" s="1"/>
    </row>
    <row r="544" spans="1:13">
      <c r="A544" s="1"/>
      <c r="B544" s="1"/>
      <c r="L544" s="1"/>
      <c r="M544" s="1"/>
    </row>
    <row r="545" spans="1:13">
      <c r="A545" s="1"/>
      <c r="B545" s="1"/>
      <c r="L545" s="1"/>
      <c r="M545" s="1"/>
    </row>
    <row r="546" spans="1:13">
      <c r="A546" s="1"/>
      <c r="B546" s="1"/>
      <c r="L546" s="1"/>
      <c r="M546" s="1"/>
    </row>
    <row r="547" spans="1:13">
      <c r="A547" s="1"/>
      <c r="B547" s="1"/>
      <c r="L547" s="1"/>
      <c r="M547" s="1"/>
    </row>
    <row r="548" spans="1:13">
      <c r="A548" s="1"/>
      <c r="B548" s="1"/>
      <c r="L548" s="1"/>
      <c r="M548" s="1"/>
    </row>
    <row r="549" spans="1:13">
      <c r="A549" s="1"/>
      <c r="B549" s="1"/>
      <c r="L549" s="1"/>
      <c r="M549" s="1"/>
    </row>
    <row r="550" spans="1:13">
      <c r="A550" s="1"/>
      <c r="B550" s="1"/>
      <c r="L550" s="1"/>
      <c r="M550" s="1"/>
    </row>
    <row r="551" spans="1:13">
      <c r="A551" s="1"/>
      <c r="B551" s="1"/>
      <c r="L551" s="1"/>
      <c r="M551" s="1"/>
    </row>
    <row r="552" spans="1:13">
      <c r="A552" s="1"/>
      <c r="B552" s="1"/>
      <c r="L552" s="1"/>
      <c r="M552" s="1"/>
    </row>
    <row r="553" spans="1:13">
      <c r="A553" s="1"/>
      <c r="B553" s="1"/>
      <c r="L553" s="1"/>
      <c r="M553" s="1"/>
    </row>
    <row r="554" spans="1:13">
      <c r="A554" s="1"/>
      <c r="B554" s="1"/>
      <c r="L554" s="1"/>
      <c r="M554" s="1"/>
    </row>
    <row r="555" spans="1:13">
      <c r="A555" s="1"/>
      <c r="B555" s="1"/>
      <c r="L555" s="1"/>
      <c r="M555" s="1"/>
    </row>
    <row r="556" spans="1:13">
      <c r="A556" s="1"/>
      <c r="B556" s="1"/>
      <c r="L556" s="1"/>
      <c r="M556" s="1"/>
    </row>
    <row r="557" spans="1:13">
      <c r="A557" s="1"/>
      <c r="B557" s="1"/>
      <c r="L557" s="1"/>
      <c r="M557" s="1"/>
    </row>
    <row r="558" spans="1:13">
      <c r="A558" s="1"/>
      <c r="B558" s="1"/>
      <c r="L558" s="1"/>
      <c r="M558" s="1"/>
    </row>
    <row r="559" spans="1:13">
      <c r="A559" s="1"/>
      <c r="B559" s="1"/>
      <c r="L559" s="1"/>
      <c r="M559" s="1"/>
    </row>
    <row r="560" spans="1:13">
      <c r="A560" s="1"/>
      <c r="B560" s="1"/>
      <c r="L560" s="1"/>
      <c r="M560" s="1"/>
    </row>
    <row r="561" spans="1:13">
      <c r="A561" s="1"/>
      <c r="B561" s="1"/>
      <c r="L561" s="1"/>
      <c r="M561" s="1"/>
    </row>
    <row r="562" spans="1:13">
      <c r="A562" s="1"/>
      <c r="B562" s="1"/>
      <c r="L562" s="1"/>
      <c r="M562" s="1"/>
    </row>
    <row r="563" spans="1:13">
      <c r="A563" s="1"/>
      <c r="B563" s="1"/>
      <c r="L563" s="1"/>
      <c r="M563" s="1"/>
    </row>
    <row r="564" spans="1:13">
      <c r="A564" s="1"/>
      <c r="B564" s="1"/>
      <c r="L564" s="1"/>
      <c r="M564" s="1"/>
    </row>
    <row r="565" spans="1:13">
      <c r="A565" s="1"/>
      <c r="B565" s="1"/>
      <c r="L565" s="1"/>
      <c r="M565" s="1"/>
    </row>
    <row r="566" spans="1:13">
      <c r="A566" s="1"/>
      <c r="B566" s="1"/>
      <c r="L566" s="1"/>
      <c r="M566" s="1"/>
    </row>
    <row r="567" spans="1:13">
      <c r="A567" s="1"/>
      <c r="B567" s="1"/>
      <c r="L567" s="1"/>
      <c r="M567" s="1"/>
    </row>
    <row r="568" spans="1:13">
      <c r="A568" s="1"/>
      <c r="B568" s="1"/>
      <c r="L568" s="1"/>
      <c r="M568" s="1"/>
    </row>
    <row r="569" spans="1:13">
      <c r="A569" s="1"/>
      <c r="B569" s="1"/>
      <c r="L569" s="1"/>
      <c r="M569" s="1"/>
    </row>
    <row r="570" spans="1:13">
      <c r="A570" s="1"/>
      <c r="B570" s="1"/>
      <c r="L570" s="1"/>
      <c r="M570" s="1"/>
    </row>
    <row r="571" spans="1:13">
      <c r="A571" s="1"/>
      <c r="B571" s="1"/>
      <c r="L571" s="1"/>
      <c r="M571" s="1"/>
    </row>
    <row r="572" spans="1:13">
      <c r="A572" s="1"/>
      <c r="B572" s="1"/>
      <c r="L572" s="1"/>
      <c r="M572" s="1"/>
    </row>
    <row r="573" spans="1:13">
      <c r="A573" s="1"/>
      <c r="B573" s="1"/>
      <c r="L573" s="1"/>
      <c r="M573" s="1"/>
    </row>
    <row r="574" spans="1:13">
      <c r="A574" s="1"/>
      <c r="B574" s="1"/>
      <c r="L574" s="1"/>
      <c r="M574" s="1"/>
    </row>
    <row r="575" spans="1:13">
      <c r="A575" s="1"/>
      <c r="B575" s="1"/>
      <c r="L575" s="1"/>
      <c r="M575" s="1"/>
    </row>
    <row r="576" spans="1:13">
      <c r="A576" s="1"/>
      <c r="B576" s="1"/>
      <c r="L576" s="1"/>
      <c r="M576" s="1"/>
    </row>
    <row r="577" spans="1:13">
      <c r="A577" s="1"/>
      <c r="B577" s="1"/>
      <c r="L577" s="1"/>
      <c r="M577" s="1"/>
    </row>
    <row r="578" spans="1:13">
      <c r="A578" s="1"/>
      <c r="B578" s="1"/>
      <c r="L578" s="1"/>
      <c r="M578" s="1"/>
    </row>
    <row r="579" spans="1:13">
      <c r="A579" s="1"/>
      <c r="B579" s="1"/>
      <c r="L579" s="1"/>
      <c r="M579" s="1"/>
    </row>
    <row r="580" spans="1:13">
      <c r="A580" s="1"/>
      <c r="B580" s="1"/>
      <c r="L580" s="1"/>
      <c r="M580" s="1"/>
    </row>
    <row r="581" spans="1:13">
      <c r="A581" s="1"/>
      <c r="B581" s="1"/>
      <c r="L581" s="1"/>
      <c r="M581" s="1"/>
    </row>
    <row r="582" spans="1:13">
      <c r="A582" s="1"/>
      <c r="B582" s="1"/>
      <c r="L582" s="1"/>
      <c r="M582" s="1"/>
    </row>
    <row r="583" spans="1:13">
      <c r="A583" s="1"/>
      <c r="B583" s="1"/>
      <c r="L583" s="1"/>
      <c r="M583" s="1"/>
    </row>
    <row r="584" spans="1:13">
      <c r="A584" s="1"/>
      <c r="B584" s="1"/>
      <c r="L584" s="1"/>
      <c r="M584" s="1"/>
    </row>
    <row r="585" spans="1:13">
      <c r="A585" s="1"/>
      <c r="B585" s="1"/>
      <c r="L585" s="1"/>
      <c r="M585" s="1"/>
    </row>
    <row r="586" spans="1:13">
      <c r="A586" s="1"/>
      <c r="B586" s="1"/>
      <c r="L586" s="1"/>
      <c r="M586" s="1"/>
    </row>
    <row r="587" spans="1:13">
      <c r="A587" s="1"/>
      <c r="B587" s="1"/>
      <c r="L587" s="1"/>
      <c r="M587" s="1"/>
    </row>
    <row r="588" spans="1:13">
      <c r="A588" s="1"/>
      <c r="B588" s="1"/>
      <c r="L588" s="1"/>
      <c r="M588" s="1"/>
    </row>
    <row r="589" spans="1:13">
      <c r="A589" s="1"/>
      <c r="B589" s="1"/>
      <c r="L589" s="1"/>
      <c r="M589" s="1"/>
    </row>
    <row r="590" spans="1:13">
      <c r="A590" s="1"/>
      <c r="B590" s="1"/>
      <c r="L590" s="1"/>
      <c r="M590" s="1"/>
    </row>
    <row r="591" spans="1:13">
      <c r="A591" s="1"/>
      <c r="B591" s="1"/>
      <c r="L591" s="1"/>
      <c r="M591" s="1"/>
    </row>
    <row r="592" spans="1:13">
      <c r="A592" s="1"/>
      <c r="B592" s="1"/>
      <c r="L592" s="1"/>
      <c r="M592" s="1"/>
    </row>
    <row r="593" spans="1:13">
      <c r="A593" s="1"/>
      <c r="B593" s="1"/>
      <c r="L593" s="1"/>
      <c r="M593" s="1"/>
    </row>
    <row r="594" spans="1:13">
      <c r="A594" s="1"/>
      <c r="B594" s="1"/>
      <c r="L594" s="1"/>
      <c r="M594" s="1"/>
    </row>
    <row r="595" spans="1:13">
      <c r="A595" s="1"/>
      <c r="B595" s="1"/>
      <c r="L595" s="1"/>
      <c r="M595" s="1"/>
    </row>
    <row r="596" spans="1:13">
      <c r="A596" s="1"/>
      <c r="B596" s="1"/>
      <c r="L596" s="1"/>
      <c r="M596" s="1"/>
    </row>
    <row r="597" spans="1:13">
      <c r="A597" s="1"/>
      <c r="B597" s="1"/>
      <c r="L597" s="1"/>
      <c r="M597" s="1"/>
    </row>
    <row r="598" spans="1:13">
      <c r="A598" s="1"/>
      <c r="B598" s="1"/>
      <c r="L598" s="1"/>
      <c r="M598" s="1"/>
    </row>
    <row r="599" spans="1:13">
      <c r="A599" s="1"/>
      <c r="B599" s="1"/>
      <c r="L599" s="1"/>
      <c r="M599" s="1"/>
    </row>
    <row r="600" spans="1:13">
      <c r="A600" s="1"/>
      <c r="B600" s="1"/>
      <c r="L600" s="1"/>
      <c r="M600" s="1"/>
    </row>
    <row r="601" spans="1:13">
      <c r="A601" s="1"/>
      <c r="B601" s="1"/>
      <c r="L601" s="1"/>
      <c r="M601" s="1"/>
    </row>
    <row r="602" spans="1:13">
      <c r="A602" s="1"/>
      <c r="B602" s="1"/>
      <c r="L602" s="1"/>
      <c r="M602" s="1"/>
    </row>
    <row r="603" spans="1:13">
      <c r="A603" s="1"/>
      <c r="B603" s="1"/>
      <c r="L603" s="1"/>
      <c r="M603" s="1"/>
    </row>
    <row r="604" spans="1:13">
      <c r="A604" s="1"/>
      <c r="B604" s="1"/>
      <c r="L604" s="1"/>
      <c r="M604" s="1"/>
    </row>
    <row r="605" spans="1:13">
      <c r="A605" s="1"/>
      <c r="B605" s="1"/>
      <c r="L605" s="1"/>
      <c r="M605" s="1"/>
    </row>
    <row r="606" spans="1:13">
      <c r="A606" s="1"/>
      <c r="B606" s="1"/>
      <c r="L606" s="1"/>
      <c r="M606" s="1"/>
    </row>
    <row r="607" spans="1:13">
      <c r="A607" s="1"/>
      <c r="B607" s="1"/>
      <c r="L607" s="1"/>
      <c r="M607" s="1"/>
    </row>
    <row r="608" spans="1:13">
      <c r="A608" s="1"/>
      <c r="B608" s="1"/>
      <c r="L608" s="1"/>
      <c r="M608" s="1"/>
    </row>
    <row r="609" spans="1:13">
      <c r="A609" s="1"/>
      <c r="B609" s="1"/>
      <c r="L609" s="1"/>
      <c r="M609" s="1"/>
    </row>
    <row r="610" spans="1:13">
      <c r="A610" s="1"/>
      <c r="B610" s="1"/>
      <c r="L610" s="1"/>
      <c r="M610" s="1"/>
    </row>
    <row r="611" spans="1:13">
      <c r="A611" s="1"/>
      <c r="B611" s="1"/>
      <c r="L611" s="1"/>
      <c r="M611" s="1"/>
    </row>
    <row r="612" spans="1:13">
      <c r="A612" s="1"/>
      <c r="B612" s="1"/>
      <c r="L612" s="1"/>
      <c r="M612" s="1"/>
    </row>
    <row r="613" spans="1:13">
      <c r="A613" s="1"/>
      <c r="B613" s="1"/>
      <c r="L613" s="1"/>
      <c r="M613" s="1"/>
    </row>
    <row r="614" spans="1:13">
      <c r="A614" s="1"/>
      <c r="B614" s="1"/>
      <c r="L614" s="1"/>
      <c r="M614" s="1"/>
    </row>
    <row r="615" spans="1:13">
      <c r="A615" s="1"/>
      <c r="B615" s="1"/>
      <c r="L615" s="1"/>
      <c r="M615" s="1"/>
    </row>
    <row r="616" spans="1:13">
      <c r="A616" s="1"/>
      <c r="B616" s="1"/>
      <c r="L616" s="1"/>
      <c r="M616" s="1"/>
    </row>
    <row r="617" spans="1:13">
      <c r="A617" s="1"/>
      <c r="B617" s="1"/>
      <c r="L617" s="1"/>
      <c r="M617" s="1"/>
    </row>
    <row r="618" spans="1:13">
      <c r="A618" s="1"/>
      <c r="B618" s="1"/>
      <c r="L618" s="1"/>
      <c r="M618" s="1"/>
    </row>
    <row r="619" spans="1:13">
      <c r="A619" s="1"/>
      <c r="B619" s="1"/>
      <c r="L619" s="1"/>
      <c r="M619" s="1"/>
    </row>
    <row r="620" spans="1:13">
      <c r="A620" s="1"/>
      <c r="B620" s="1"/>
      <c r="L620" s="1"/>
      <c r="M620" s="1"/>
    </row>
    <row r="621" spans="1:13">
      <c r="A621" s="1"/>
      <c r="B621" s="1"/>
      <c r="L621" s="1"/>
      <c r="M621" s="1"/>
    </row>
    <row r="622" spans="1:13">
      <c r="A622" s="1"/>
      <c r="B622" s="1"/>
      <c r="L622" s="1"/>
      <c r="M622" s="1"/>
    </row>
    <row r="623" spans="1:13">
      <c r="A623" s="1"/>
      <c r="B623" s="1"/>
      <c r="L623" s="1"/>
      <c r="M623" s="1"/>
    </row>
    <row r="624" spans="1:13">
      <c r="A624" s="1"/>
      <c r="B624" s="1"/>
      <c r="L624" s="1"/>
      <c r="M624" s="1"/>
    </row>
    <row r="625" spans="1:13">
      <c r="A625" s="1"/>
      <c r="B625" s="1"/>
      <c r="L625" s="1"/>
      <c r="M625" s="1"/>
    </row>
    <row r="626" spans="1:13">
      <c r="A626" s="1"/>
      <c r="B626" s="1"/>
      <c r="L626" s="1"/>
      <c r="M626" s="1"/>
    </row>
    <row r="627" spans="1:13">
      <c r="A627" s="1"/>
      <c r="B627" s="1"/>
      <c r="L627" s="1"/>
      <c r="M627" s="1"/>
    </row>
    <row r="628" spans="1:13">
      <c r="A628" s="1"/>
      <c r="B628" s="1"/>
      <c r="L628" s="1"/>
      <c r="M628" s="1"/>
    </row>
    <row r="629" spans="1:13">
      <c r="A629" s="1"/>
      <c r="B629" s="1"/>
      <c r="L629" s="1"/>
      <c r="M629" s="1"/>
    </row>
    <row r="630" spans="1:13">
      <c r="A630" s="1"/>
      <c r="B630" s="1"/>
      <c r="L630" s="1"/>
      <c r="M630" s="1"/>
    </row>
    <row r="631" spans="1:13">
      <c r="A631" s="1"/>
      <c r="B631" s="1"/>
      <c r="L631" s="1"/>
      <c r="M631" s="1"/>
    </row>
    <row r="632" spans="1:13">
      <c r="A632" s="1"/>
      <c r="B632" s="1"/>
      <c r="L632" s="1"/>
      <c r="M632" s="1"/>
    </row>
    <row r="633" spans="1:13">
      <c r="A633" s="1"/>
      <c r="B633" s="1"/>
      <c r="L633" s="1"/>
      <c r="M633" s="1"/>
    </row>
    <row r="634" spans="1:13">
      <c r="A634" s="1"/>
      <c r="B634" s="1"/>
      <c r="L634" s="1"/>
      <c r="M634" s="1"/>
    </row>
    <row r="635" spans="1:13">
      <c r="A635" s="1"/>
      <c r="B635" s="1"/>
      <c r="L635" s="1"/>
      <c r="M635" s="1"/>
    </row>
    <row r="636" spans="1:13">
      <c r="A636" s="1"/>
      <c r="B636" s="1"/>
      <c r="L636" s="1"/>
      <c r="M636" s="1"/>
    </row>
    <row r="637" spans="1:13">
      <c r="A637" s="1"/>
      <c r="B637" s="1"/>
      <c r="L637" s="1"/>
      <c r="M637" s="1"/>
    </row>
    <row r="638" spans="1:13">
      <c r="A638" s="1"/>
      <c r="B638" s="1"/>
      <c r="L638" s="1"/>
      <c r="M638" s="1"/>
    </row>
    <row r="639" spans="1:13">
      <c r="A639" s="1"/>
      <c r="B639" s="1"/>
      <c r="L639" s="1"/>
      <c r="M639" s="1"/>
    </row>
    <row r="640" spans="1:13">
      <c r="A640" s="1"/>
      <c r="B640" s="1"/>
      <c r="L640" s="1"/>
      <c r="M640" s="1"/>
    </row>
    <row r="641" spans="1:13">
      <c r="A641" s="1"/>
      <c r="B641" s="1"/>
      <c r="L641" s="1"/>
      <c r="M641" s="1"/>
    </row>
    <row r="642" spans="1:13">
      <c r="A642" s="1"/>
      <c r="B642" s="1"/>
      <c r="L642" s="1"/>
      <c r="M642" s="1"/>
    </row>
    <row r="643" spans="1:13">
      <c r="A643" s="1"/>
      <c r="B643" s="1"/>
      <c r="L643" s="1"/>
      <c r="M643" s="1"/>
    </row>
    <row r="644" spans="1:13">
      <c r="A644" s="1"/>
      <c r="B644" s="1"/>
      <c r="L644" s="1"/>
      <c r="M644" s="1"/>
    </row>
    <row r="645" spans="1:13">
      <c r="A645" s="1"/>
      <c r="B645" s="1"/>
      <c r="L645" s="1"/>
      <c r="M645" s="1"/>
    </row>
    <row r="646" spans="1:13">
      <c r="A646" s="1"/>
      <c r="B646" s="1"/>
      <c r="L646" s="1"/>
      <c r="M646" s="1"/>
    </row>
    <row r="647" spans="1:13">
      <c r="A647" s="1"/>
      <c r="B647" s="1"/>
      <c r="L647" s="1"/>
      <c r="M647" s="1"/>
    </row>
    <row r="648" spans="1:13">
      <c r="A648" s="1"/>
      <c r="B648" s="1"/>
      <c r="L648" s="1"/>
      <c r="M648" s="1"/>
    </row>
    <row r="649" spans="1:13">
      <c r="A649" s="1"/>
      <c r="B649" s="1"/>
      <c r="L649" s="1"/>
      <c r="M649" s="1"/>
    </row>
    <row r="650" spans="1:13">
      <c r="A650" s="1"/>
      <c r="B650" s="1"/>
      <c r="L650" s="1"/>
      <c r="M650" s="1"/>
    </row>
    <row r="651" spans="1:13">
      <c r="A651" s="1"/>
      <c r="B651" s="1"/>
      <c r="L651" s="1"/>
      <c r="M651" s="1"/>
    </row>
    <row r="652" spans="1:13">
      <c r="A652" s="1"/>
      <c r="B652" s="1"/>
      <c r="L652" s="1"/>
      <c r="M652" s="1"/>
    </row>
    <row r="653" spans="1:13">
      <c r="A653" s="1"/>
      <c r="B653" s="1"/>
      <c r="L653" s="1"/>
      <c r="M653" s="1"/>
    </row>
    <row r="654" spans="1:13">
      <c r="A654" s="1"/>
      <c r="B654" s="1"/>
      <c r="L654" s="1"/>
      <c r="M654" s="1"/>
    </row>
    <row r="655" spans="1:13">
      <c r="A655" s="1"/>
      <c r="B655" s="1"/>
      <c r="L655" s="1"/>
      <c r="M655" s="1"/>
    </row>
    <row r="656" spans="1:13">
      <c r="A656" s="1"/>
      <c r="B656" s="1"/>
      <c r="L656" s="1"/>
      <c r="M656" s="1"/>
    </row>
    <row r="657" spans="1:13">
      <c r="A657" s="1"/>
      <c r="B657" s="1"/>
      <c r="L657" s="1"/>
      <c r="M657" s="1"/>
    </row>
    <row r="658" spans="1:13">
      <c r="A658" s="1"/>
      <c r="B658" s="1"/>
      <c r="L658" s="1"/>
      <c r="M658" s="1"/>
    </row>
    <row r="659" spans="1:13">
      <c r="A659" s="1"/>
      <c r="B659" s="1"/>
      <c r="L659" s="1"/>
      <c r="M659" s="1"/>
    </row>
    <row r="660" spans="1:13">
      <c r="A660" s="1"/>
      <c r="B660" s="1"/>
      <c r="L660" s="1"/>
      <c r="M660" s="1"/>
    </row>
    <row r="661" spans="1:13">
      <c r="A661" s="1"/>
      <c r="B661" s="1"/>
      <c r="L661" s="1"/>
      <c r="M661" s="1"/>
    </row>
    <row r="662" spans="1:13">
      <c r="A662" s="1"/>
      <c r="B662" s="1"/>
      <c r="L662" s="1"/>
      <c r="M662" s="1"/>
    </row>
    <row r="663" spans="1:13">
      <c r="A663" s="1"/>
      <c r="B663" s="1"/>
      <c r="L663" s="1"/>
      <c r="M663" s="1"/>
    </row>
    <row r="664" spans="1:13">
      <c r="A664" s="1"/>
      <c r="B664" s="1"/>
      <c r="L664" s="1"/>
      <c r="M664" s="1"/>
    </row>
    <row r="665" spans="1:13">
      <c r="A665" s="1"/>
      <c r="B665" s="1"/>
      <c r="L665" s="1"/>
      <c r="M665" s="1"/>
    </row>
    <row r="666" spans="1:13">
      <c r="A666" s="1"/>
      <c r="B666" s="1"/>
      <c r="L666" s="1"/>
      <c r="M666" s="1"/>
    </row>
    <row r="667" spans="1:13">
      <c r="A667" s="1"/>
      <c r="B667" s="1"/>
      <c r="L667" s="1"/>
      <c r="M667" s="1"/>
    </row>
    <row r="668" spans="1:13">
      <c r="A668" s="1"/>
      <c r="B668" s="1"/>
      <c r="L668" s="1"/>
      <c r="M668" s="1"/>
    </row>
    <row r="669" spans="1:13">
      <c r="A669" s="1"/>
      <c r="B669" s="1"/>
      <c r="L669" s="1"/>
      <c r="M669" s="1"/>
    </row>
    <row r="670" spans="1:13">
      <c r="A670" s="1"/>
      <c r="B670" s="1"/>
      <c r="L670" s="1"/>
      <c r="M670" s="1"/>
    </row>
    <row r="671" spans="1:13">
      <c r="A671" s="1"/>
      <c r="B671" s="1"/>
      <c r="L671" s="1"/>
      <c r="M671" s="1"/>
    </row>
    <row r="672" spans="1:13">
      <c r="A672" s="1"/>
      <c r="B672" s="1"/>
      <c r="L672" s="1"/>
      <c r="M672" s="1"/>
    </row>
    <row r="673" spans="1:13">
      <c r="A673" s="1"/>
      <c r="B673" s="1"/>
      <c r="L673" s="1"/>
      <c r="M673" s="1"/>
    </row>
    <row r="674" spans="1:13">
      <c r="A674" s="1"/>
      <c r="B674" s="1"/>
      <c r="L674" s="1"/>
      <c r="M674" s="1"/>
    </row>
    <row r="675" spans="1:13">
      <c r="A675" s="1"/>
      <c r="B675" s="1"/>
      <c r="L675" s="1"/>
      <c r="M675" s="1"/>
    </row>
    <row r="676" spans="1:13">
      <c r="A676" s="1"/>
      <c r="B676" s="1"/>
      <c r="L676" s="1"/>
      <c r="M676" s="1"/>
    </row>
    <row r="677" spans="1:13">
      <c r="A677" s="1"/>
      <c r="B677" s="1"/>
      <c r="L677" s="1"/>
      <c r="M677" s="1"/>
    </row>
    <row r="678" spans="1:13">
      <c r="A678" s="1"/>
      <c r="B678" s="1"/>
      <c r="L678" s="1"/>
      <c r="M678" s="1"/>
    </row>
    <row r="679" spans="1:13">
      <c r="A679" s="1"/>
      <c r="B679" s="1"/>
      <c r="L679" s="1"/>
      <c r="M679" s="1"/>
    </row>
    <row r="680" spans="1:13">
      <c r="A680" s="1"/>
      <c r="B680" s="1"/>
      <c r="L680" s="1"/>
      <c r="M680" s="1"/>
    </row>
    <row r="681" spans="1:13">
      <c r="A681" s="1"/>
      <c r="B681" s="1"/>
      <c r="L681" s="1"/>
      <c r="M681" s="1"/>
    </row>
    <row r="682" spans="1:13">
      <c r="A682" s="1"/>
      <c r="B682" s="1"/>
      <c r="L682" s="1"/>
      <c r="M682" s="1"/>
    </row>
    <row r="683" spans="1:13">
      <c r="A683" s="1"/>
      <c r="B683" s="1"/>
      <c r="L683" s="1"/>
      <c r="M683" s="1"/>
    </row>
    <row r="684" spans="1:13">
      <c r="A684" s="1"/>
      <c r="B684" s="1"/>
      <c r="L684" s="1"/>
      <c r="M684" s="1"/>
    </row>
    <row r="685" spans="1:13">
      <c r="A685" s="1"/>
      <c r="B685" s="1"/>
      <c r="L685" s="1"/>
      <c r="M685" s="1"/>
    </row>
    <row r="686" spans="1:13">
      <c r="A686" s="1"/>
      <c r="B686" s="1"/>
      <c r="L686" s="1"/>
      <c r="M686" s="1"/>
    </row>
    <row r="687" spans="1:13">
      <c r="A687" s="1"/>
      <c r="B687" s="1"/>
      <c r="L687" s="1"/>
      <c r="M687" s="1"/>
    </row>
    <row r="688" spans="1:13">
      <c r="A688" s="1"/>
      <c r="B688" s="1"/>
      <c r="L688" s="1"/>
      <c r="M688" s="1"/>
    </row>
    <row r="689" spans="1:13">
      <c r="A689" s="1"/>
      <c r="B689" s="1"/>
      <c r="L689" s="1"/>
      <c r="M689" s="1"/>
    </row>
    <row r="690" spans="1:13">
      <c r="A690" s="1"/>
      <c r="B690" s="1"/>
      <c r="L690" s="1"/>
      <c r="M690" s="1"/>
    </row>
    <row r="691" spans="1:13">
      <c r="A691" s="1"/>
      <c r="B691" s="1"/>
      <c r="L691" s="1"/>
      <c r="M691" s="1"/>
    </row>
    <row r="692" spans="1:13">
      <c r="A692" s="1"/>
      <c r="B692" s="1"/>
      <c r="L692" s="1"/>
      <c r="M692" s="1"/>
    </row>
    <row r="693" spans="1:13">
      <c r="A693" s="1"/>
      <c r="B693" s="1"/>
      <c r="L693" s="1"/>
      <c r="M693" s="1"/>
    </row>
    <row r="694" spans="1:13">
      <c r="A694" s="1"/>
      <c r="B694" s="1"/>
      <c r="L694" s="1"/>
      <c r="M694" s="1"/>
    </row>
    <row r="695" spans="1:13">
      <c r="A695" s="1"/>
      <c r="B695" s="1"/>
      <c r="L695" s="1"/>
      <c r="M695" s="1"/>
    </row>
    <row r="696" spans="1:13">
      <c r="A696" s="1"/>
      <c r="B696" s="1"/>
      <c r="L696" s="1"/>
      <c r="M696" s="1"/>
    </row>
    <row r="697" spans="1:13">
      <c r="A697" s="1"/>
      <c r="B697" s="1"/>
      <c r="L697" s="1"/>
      <c r="M697" s="1"/>
    </row>
    <row r="698" spans="1:13">
      <c r="A698" s="1"/>
      <c r="B698" s="1"/>
      <c r="L698" s="1"/>
      <c r="M698" s="1"/>
    </row>
    <row r="699" spans="1:13">
      <c r="A699" s="1"/>
      <c r="B699" s="1"/>
      <c r="L699" s="1"/>
      <c r="M699" s="1"/>
    </row>
    <row r="700" spans="1:13">
      <c r="A700" s="1"/>
      <c r="B700" s="1"/>
      <c r="L700" s="1"/>
      <c r="M700" s="1"/>
    </row>
    <row r="701" spans="1:13">
      <c r="A701" s="1"/>
      <c r="B701" s="1"/>
      <c r="L701" s="1"/>
      <c r="M701" s="1"/>
    </row>
    <row r="702" spans="1:13">
      <c r="A702" s="1"/>
      <c r="B702" s="1"/>
      <c r="L702" s="1"/>
      <c r="M702" s="1"/>
    </row>
    <row r="703" spans="1:13">
      <c r="A703" s="1"/>
      <c r="B703" s="1"/>
      <c r="L703" s="1"/>
      <c r="M703" s="1"/>
    </row>
    <row r="704" spans="1:13">
      <c r="A704" s="1"/>
      <c r="B704" s="1"/>
      <c r="L704" s="1"/>
      <c r="M704" s="1"/>
    </row>
    <row r="705" spans="1:13">
      <c r="A705" s="1"/>
      <c r="B705" s="1"/>
      <c r="L705" s="1"/>
      <c r="M705" s="1"/>
    </row>
    <row r="706" spans="1:13">
      <c r="A706" s="1"/>
      <c r="B706" s="1"/>
      <c r="L706" s="1"/>
      <c r="M706" s="1"/>
    </row>
    <row r="707" spans="1:13">
      <c r="A707" s="1"/>
      <c r="B707" s="1"/>
      <c r="L707" s="1"/>
      <c r="M707" s="1"/>
    </row>
    <row r="708" spans="1:13">
      <c r="A708" s="1"/>
      <c r="B708" s="1"/>
      <c r="L708" s="1"/>
      <c r="M708" s="1"/>
    </row>
    <row r="709" spans="1:13">
      <c r="A709" s="1"/>
      <c r="B709" s="1"/>
      <c r="L709" s="1"/>
      <c r="M709" s="1"/>
    </row>
    <row r="710" spans="1:13">
      <c r="A710" s="1"/>
      <c r="B710" s="1"/>
      <c r="L710" s="1"/>
      <c r="M710" s="1"/>
    </row>
    <row r="711" spans="1:13">
      <c r="A711" s="1"/>
      <c r="B711" s="1"/>
      <c r="L711" s="1"/>
      <c r="M711" s="1"/>
    </row>
    <row r="712" spans="1:13">
      <c r="A712" s="1"/>
      <c r="B712" s="1"/>
      <c r="L712" s="1"/>
      <c r="M712" s="1"/>
    </row>
    <row r="713" spans="1:13">
      <c r="A713" s="1"/>
      <c r="B713" s="1"/>
      <c r="L713" s="1"/>
      <c r="M713" s="1"/>
    </row>
    <row r="714" spans="1:13">
      <c r="A714" s="1"/>
      <c r="B714" s="1"/>
      <c r="L714" s="1"/>
      <c r="M714" s="1"/>
    </row>
    <row r="715" spans="1:13">
      <c r="A715" s="1"/>
      <c r="B715" s="1"/>
      <c r="L715" s="1"/>
      <c r="M715" s="1"/>
    </row>
    <row r="716" spans="1:13">
      <c r="A716" s="1"/>
      <c r="B716" s="1"/>
      <c r="L716" s="1"/>
      <c r="M716" s="1"/>
    </row>
    <row r="717" spans="1:13">
      <c r="A717" s="1"/>
      <c r="B717" s="1"/>
      <c r="L717" s="1"/>
      <c r="M717" s="1"/>
    </row>
    <row r="718" spans="1:13">
      <c r="A718" s="1"/>
      <c r="B718" s="1"/>
      <c r="L718" s="1"/>
      <c r="M718" s="1"/>
    </row>
    <row r="719" spans="1:13">
      <c r="A719" s="1"/>
      <c r="B719" s="1"/>
      <c r="L719" s="1"/>
      <c r="M719" s="1"/>
    </row>
    <row r="720" spans="1:13">
      <c r="A720" s="1"/>
      <c r="B720" s="1"/>
      <c r="L720" s="1"/>
      <c r="M720" s="1"/>
    </row>
    <row r="721" spans="1:13">
      <c r="A721" s="1"/>
      <c r="B721" s="1"/>
      <c r="L721" s="1"/>
      <c r="M721" s="1"/>
    </row>
    <row r="722" spans="1:13">
      <c r="A722" s="1"/>
      <c r="B722" s="1"/>
      <c r="L722" s="1"/>
      <c r="M722" s="1"/>
    </row>
    <row r="723" spans="1:13">
      <c r="A723" s="1"/>
      <c r="B723" s="1"/>
      <c r="L723" s="1"/>
      <c r="M723" s="1"/>
    </row>
    <row r="724" spans="1:13">
      <c r="A724" s="1"/>
      <c r="B724" s="1"/>
      <c r="L724" s="1"/>
      <c r="M724" s="1"/>
    </row>
    <row r="725" spans="1:13">
      <c r="A725" s="1"/>
      <c r="B725" s="1"/>
      <c r="L725" s="1"/>
      <c r="M725" s="1"/>
    </row>
    <row r="726" spans="1:13">
      <c r="A726" s="1"/>
      <c r="B726" s="1"/>
      <c r="L726" s="1"/>
      <c r="M726" s="1"/>
    </row>
    <row r="727" spans="1:13">
      <c r="A727" s="1"/>
      <c r="B727" s="1"/>
      <c r="L727" s="1"/>
      <c r="M727" s="1"/>
    </row>
    <row r="728" spans="1:13">
      <c r="A728" s="1"/>
      <c r="B728" s="1"/>
      <c r="L728" s="1"/>
      <c r="M728" s="1"/>
    </row>
    <row r="729" spans="1:13">
      <c r="A729" s="1"/>
      <c r="B729" s="1"/>
      <c r="L729" s="1"/>
      <c r="M729" s="1"/>
    </row>
    <row r="730" spans="1:13">
      <c r="A730" s="1"/>
      <c r="B730" s="1"/>
      <c r="L730" s="1"/>
      <c r="M730" s="1"/>
    </row>
    <row r="731" spans="1:13">
      <c r="A731" s="1"/>
      <c r="B731" s="1"/>
      <c r="L731" s="1"/>
      <c r="M731" s="1"/>
    </row>
    <row r="732" spans="1:13">
      <c r="A732" s="1"/>
      <c r="B732" s="1"/>
      <c r="L732" s="1"/>
      <c r="M732" s="1"/>
    </row>
    <row r="733" spans="1:13">
      <c r="A733" s="1"/>
      <c r="B733" s="1"/>
      <c r="L733" s="1"/>
      <c r="M733" s="1"/>
    </row>
    <row r="734" spans="1:13">
      <c r="A734" s="1"/>
      <c r="B734" s="1"/>
      <c r="L734" s="1"/>
      <c r="M734" s="1"/>
    </row>
    <row r="735" spans="1:13">
      <c r="A735" s="1"/>
      <c r="B735" s="1"/>
      <c r="L735" s="1"/>
      <c r="M735" s="1"/>
    </row>
    <row r="736" spans="1:13">
      <c r="A736" s="1"/>
      <c r="B736" s="1"/>
      <c r="L736" s="1"/>
      <c r="M736" s="1"/>
    </row>
    <row r="737" spans="1:13">
      <c r="A737" s="1"/>
      <c r="B737" s="1"/>
      <c r="L737" s="1"/>
      <c r="M737" s="1"/>
    </row>
    <row r="738" spans="1:13">
      <c r="A738" s="1"/>
      <c r="B738" s="1"/>
      <c r="L738" s="1"/>
      <c r="M738" s="1"/>
    </row>
    <row r="739" spans="1:13">
      <c r="A739" s="1"/>
      <c r="B739" s="1"/>
      <c r="L739" s="1"/>
      <c r="M739" s="1"/>
    </row>
    <row r="740" spans="1:13">
      <c r="A740" s="1"/>
      <c r="B740" s="1"/>
      <c r="L740" s="1"/>
      <c r="M740" s="1"/>
    </row>
    <row r="741" spans="1:13">
      <c r="A741" s="1"/>
      <c r="B741" s="1"/>
      <c r="L741" s="1"/>
      <c r="M741" s="1"/>
    </row>
    <row r="742" spans="1:13">
      <c r="A742" s="1"/>
      <c r="B742" s="1"/>
      <c r="L742" s="1"/>
      <c r="M742" s="1"/>
    </row>
    <row r="743" spans="1:13">
      <c r="A743" s="1"/>
      <c r="B743" s="1"/>
      <c r="L743" s="1"/>
      <c r="M743" s="1"/>
    </row>
    <row r="744" spans="1:13">
      <c r="A744" s="1"/>
      <c r="B744" s="1"/>
      <c r="L744" s="1"/>
      <c r="M744" s="1"/>
    </row>
    <row r="745" spans="1:13">
      <c r="A745" s="1"/>
      <c r="B745" s="1"/>
      <c r="L745" s="1"/>
      <c r="M745" s="1"/>
    </row>
    <row r="746" spans="1:13">
      <c r="A746" s="1"/>
      <c r="B746" s="1"/>
      <c r="L746" s="1"/>
      <c r="M746" s="1"/>
    </row>
    <row r="747" spans="1:13">
      <c r="A747" s="1"/>
      <c r="B747" s="1"/>
      <c r="L747" s="1"/>
      <c r="M747" s="1"/>
    </row>
    <row r="748" spans="1:13">
      <c r="A748" s="1"/>
      <c r="B748" s="1"/>
      <c r="L748" s="1"/>
      <c r="M748" s="1"/>
    </row>
    <row r="749" spans="1:13">
      <c r="A749" s="1"/>
      <c r="B749" s="1"/>
      <c r="L749" s="1"/>
      <c r="M749" s="1"/>
    </row>
    <row r="750" spans="1:13">
      <c r="A750" s="1"/>
      <c r="B750" s="1"/>
      <c r="L750" s="1"/>
      <c r="M750" s="1"/>
    </row>
    <row r="751" spans="1:13">
      <c r="A751" s="1"/>
      <c r="B751" s="1"/>
      <c r="L751" s="1"/>
      <c r="M751" s="1"/>
    </row>
    <row r="752" spans="1:13">
      <c r="A752" s="1"/>
      <c r="B752" s="1"/>
      <c r="L752" s="1"/>
      <c r="M752" s="1"/>
    </row>
    <row r="753" spans="1:13">
      <c r="A753" s="1"/>
      <c r="B753" s="1"/>
      <c r="L753" s="1"/>
      <c r="M753" s="1"/>
    </row>
    <row r="754" spans="1:13">
      <c r="A754" s="1"/>
      <c r="B754" s="1"/>
      <c r="L754" s="1"/>
      <c r="M754" s="1"/>
    </row>
    <row r="755" spans="1:13">
      <c r="A755" s="1"/>
      <c r="B755" s="1"/>
      <c r="L755" s="1"/>
      <c r="M755" s="1"/>
    </row>
    <row r="756" spans="1:13">
      <c r="A756" s="1"/>
      <c r="B756" s="1"/>
      <c r="L756" s="1"/>
      <c r="M756" s="1"/>
    </row>
    <row r="757" spans="1:13">
      <c r="A757" s="1"/>
      <c r="B757" s="1"/>
      <c r="L757" s="1"/>
      <c r="M757" s="1"/>
    </row>
    <row r="758" spans="1:13">
      <c r="A758" s="1"/>
      <c r="B758" s="1"/>
      <c r="L758" s="1"/>
      <c r="M758" s="1"/>
    </row>
    <row r="759" spans="1:13">
      <c r="A759" s="1"/>
      <c r="B759" s="1"/>
      <c r="L759" s="1"/>
      <c r="M759" s="1"/>
    </row>
    <row r="760" spans="1:13">
      <c r="A760" s="1"/>
      <c r="B760" s="1"/>
      <c r="L760" s="1"/>
      <c r="M760" s="1"/>
    </row>
    <row r="761" spans="1:13">
      <c r="A761" s="1"/>
      <c r="B761" s="1"/>
      <c r="L761" s="1"/>
      <c r="M761" s="1"/>
    </row>
    <row r="762" spans="1:13">
      <c r="A762" s="1"/>
      <c r="B762" s="1"/>
      <c r="L762" s="1"/>
      <c r="M762" s="1"/>
    </row>
    <row r="763" spans="1:13">
      <c r="A763" s="1"/>
      <c r="B763" s="1"/>
      <c r="L763" s="1"/>
      <c r="M763" s="1"/>
    </row>
    <row r="764" spans="1:13">
      <c r="A764" s="1"/>
      <c r="B764" s="1"/>
      <c r="L764" s="1"/>
      <c r="M764" s="1"/>
    </row>
    <row r="765" spans="1:13">
      <c r="A765" s="1"/>
      <c r="B765" s="1"/>
      <c r="L765" s="1"/>
      <c r="M765" s="1"/>
    </row>
    <row r="766" spans="1:13">
      <c r="A766" s="1"/>
      <c r="B766" s="1"/>
      <c r="L766" s="1"/>
      <c r="M766" s="1"/>
    </row>
    <row r="767" spans="1:13">
      <c r="A767" s="1"/>
      <c r="B767" s="1"/>
      <c r="L767" s="1"/>
      <c r="M767" s="1"/>
    </row>
    <row r="768" spans="1:13">
      <c r="A768" s="1"/>
      <c r="B768" s="1"/>
      <c r="L768" s="1"/>
      <c r="M768" s="1"/>
    </row>
    <row r="769" spans="1:13">
      <c r="A769" s="1"/>
      <c r="B769" s="1"/>
      <c r="L769" s="1"/>
      <c r="M769" s="1"/>
    </row>
    <row r="770" spans="1:13">
      <c r="A770" s="1"/>
      <c r="B770" s="1"/>
      <c r="L770" s="1"/>
      <c r="M770" s="1"/>
    </row>
    <row r="771" spans="1:13">
      <c r="A771" s="1"/>
      <c r="B771" s="1"/>
      <c r="L771" s="1"/>
      <c r="M771" s="1"/>
    </row>
    <row r="772" spans="1:13">
      <c r="A772" s="1"/>
      <c r="B772" s="1"/>
      <c r="L772" s="1"/>
      <c r="M772" s="1"/>
    </row>
    <row r="773" spans="1:13">
      <c r="A773" s="1"/>
      <c r="B773" s="1"/>
      <c r="L773" s="1"/>
      <c r="M773" s="1"/>
    </row>
    <row r="774" spans="1:13">
      <c r="A774" s="1"/>
      <c r="B774" s="1"/>
      <c r="L774" s="1"/>
      <c r="M774" s="1"/>
    </row>
    <row r="775" spans="1:13">
      <c r="A775" s="1"/>
      <c r="B775" s="1"/>
      <c r="L775" s="1"/>
      <c r="M775" s="1"/>
    </row>
    <row r="776" spans="1:13">
      <c r="A776" s="1"/>
      <c r="B776" s="1"/>
      <c r="L776" s="1"/>
      <c r="M776" s="1"/>
    </row>
    <row r="777" spans="1:13">
      <c r="A777" s="1"/>
      <c r="B777" s="1"/>
      <c r="L777" s="1"/>
      <c r="M777" s="1"/>
    </row>
    <row r="778" spans="1:13">
      <c r="A778" s="1"/>
      <c r="B778" s="1"/>
      <c r="L778" s="1"/>
      <c r="M778" s="1"/>
    </row>
    <row r="779" spans="1:13">
      <c r="A779" s="1"/>
      <c r="B779" s="1"/>
      <c r="L779" s="1"/>
      <c r="M779" s="1"/>
    </row>
    <row r="780" spans="1:13">
      <c r="A780" s="1"/>
      <c r="B780" s="1"/>
      <c r="L780" s="1"/>
      <c r="M780" s="1"/>
    </row>
    <row r="781" spans="1:13">
      <c r="A781" s="1"/>
      <c r="B781" s="1"/>
      <c r="L781" s="1"/>
      <c r="M781" s="1"/>
    </row>
    <row r="782" spans="1:13">
      <c r="A782" s="1"/>
      <c r="B782" s="1"/>
      <c r="L782" s="1"/>
      <c r="M782" s="1"/>
    </row>
    <row r="783" spans="1:13">
      <c r="A783" s="1"/>
      <c r="B783" s="1"/>
      <c r="L783" s="1"/>
      <c r="M783" s="1"/>
    </row>
    <row r="784" spans="1:13">
      <c r="A784" s="1"/>
      <c r="B784" s="1"/>
      <c r="L784" s="1"/>
      <c r="M784" s="1"/>
    </row>
    <row r="785" spans="1:13">
      <c r="A785" s="1"/>
      <c r="B785" s="1"/>
      <c r="L785" s="1"/>
      <c r="M785" s="1"/>
    </row>
    <row r="786" spans="1:13">
      <c r="A786" s="1"/>
      <c r="B786" s="1"/>
      <c r="L786" s="1"/>
      <c r="M786" s="1"/>
    </row>
    <row r="787" spans="1:13">
      <c r="A787" s="1"/>
      <c r="B787" s="1"/>
      <c r="L787" s="1"/>
      <c r="M787" s="1"/>
    </row>
    <row r="788" spans="1:13">
      <c r="A788" s="1"/>
      <c r="B788" s="1"/>
      <c r="L788" s="1"/>
      <c r="M788" s="1"/>
    </row>
    <row r="789" spans="1:13">
      <c r="A789" s="1"/>
      <c r="B789" s="1"/>
      <c r="L789" s="1"/>
      <c r="M789" s="1"/>
    </row>
    <row r="790" spans="1:13">
      <c r="A790" s="1"/>
      <c r="B790" s="1"/>
      <c r="L790" s="1"/>
      <c r="M790" s="1"/>
    </row>
    <row r="791" spans="1:13">
      <c r="A791" s="1"/>
      <c r="B791" s="1"/>
      <c r="L791" s="1"/>
      <c r="M791" s="1"/>
    </row>
    <row r="792" spans="1:13">
      <c r="A792" s="1"/>
      <c r="B792" s="1"/>
      <c r="L792" s="1"/>
      <c r="M792" s="1"/>
    </row>
    <row r="793" spans="1:13">
      <c r="A793" s="1"/>
      <c r="B793" s="1"/>
      <c r="L793" s="1"/>
      <c r="M793" s="1"/>
    </row>
    <row r="794" spans="1:13">
      <c r="A794" s="1"/>
      <c r="B794" s="1"/>
      <c r="L794" s="1"/>
      <c r="M794" s="1"/>
    </row>
    <row r="795" spans="1:13">
      <c r="A795" s="1"/>
      <c r="B795" s="1"/>
      <c r="L795" s="1"/>
      <c r="M795" s="1"/>
    </row>
    <row r="796" spans="1:13">
      <c r="A796" s="1"/>
      <c r="B796" s="1"/>
      <c r="L796" s="1"/>
      <c r="M796" s="1"/>
    </row>
    <row r="797" spans="1:13">
      <c r="A797" s="1"/>
      <c r="B797" s="1"/>
      <c r="L797" s="1"/>
      <c r="M797" s="1"/>
    </row>
    <row r="798" spans="1:13">
      <c r="A798" s="1"/>
      <c r="B798" s="1"/>
      <c r="L798" s="1"/>
      <c r="M798" s="1"/>
    </row>
    <row r="799" spans="1:13">
      <c r="A799" s="1"/>
      <c r="B799" s="1"/>
      <c r="L799" s="1"/>
      <c r="M799" s="1"/>
    </row>
    <row r="800" spans="1:13">
      <c r="A800" s="1"/>
      <c r="B800" s="1"/>
      <c r="L800" s="1"/>
      <c r="M800" s="1"/>
    </row>
    <row r="801" spans="1:13">
      <c r="A801" s="1"/>
      <c r="B801" s="1"/>
      <c r="L801" s="1"/>
      <c r="M801" s="1"/>
    </row>
    <row r="802" spans="1:13">
      <c r="A802" s="1"/>
      <c r="B802" s="1"/>
      <c r="L802" s="1"/>
      <c r="M802" s="1"/>
    </row>
    <row r="803" spans="1:13">
      <c r="A803" s="1"/>
      <c r="B803" s="1"/>
      <c r="L803" s="1"/>
      <c r="M803" s="1"/>
    </row>
    <row r="804" spans="1:13">
      <c r="A804" s="1"/>
      <c r="B804" s="1"/>
      <c r="L804" s="1"/>
      <c r="M804" s="1"/>
    </row>
    <row r="805" spans="1:13">
      <c r="A805" s="1"/>
      <c r="B805" s="1"/>
      <c r="L805" s="1"/>
      <c r="M805" s="1"/>
    </row>
    <row r="806" spans="1:13">
      <c r="A806" s="1"/>
      <c r="B806" s="1"/>
      <c r="L806" s="1"/>
      <c r="M806" s="1"/>
    </row>
    <row r="807" spans="1:13">
      <c r="A807" s="1"/>
      <c r="B807" s="1"/>
      <c r="L807" s="1"/>
      <c r="M807" s="1"/>
    </row>
    <row r="808" spans="1:13">
      <c r="A808" s="1"/>
      <c r="B808" s="1"/>
      <c r="L808" s="1"/>
      <c r="M808" s="1"/>
    </row>
    <row r="809" spans="1:13">
      <c r="A809" s="1"/>
      <c r="B809" s="1"/>
      <c r="L809" s="1"/>
      <c r="M809" s="1"/>
    </row>
    <row r="810" spans="1:13">
      <c r="A810" s="1"/>
      <c r="B810" s="1"/>
      <c r="L810" s="1"/>
      <c r="M810" s="1"/>
    </row>
    <row r="811" spans="1:13">
      <c r="A811" s="1"/>
      <c r="B811" s="1"/>
      <c r="L811" s="1"/>
      <c r="M811" s="1"/>
    </row>
    <row r="812" spans="1:13">
      <c r="A812" s="1"/>
      <c r="B812" s="1"/>
      <c r="L812" s="1"/>
      <c r="M812" s="1"/>
    </row>
    <row r="813" spans="1:13">
      <c r="A813" s="1"/>
      <c r="B813" s="1"/>
      <c r="L813" s="1"/>
      <c r="M813" s="1"/>
    </row>
    <row r="814" spans="1:13">
      <c r="A814" s="1"/>
      <c r="B814" s="1"/>
      <c r="L814" s="1"/>
      <c r="M814" s="1"/>
    </row>
    <row r="815" spans="1:13">
      <c r="A815" s="1"/>
      <c r="B815" s="1"/>
      <c r="L815" s="1"/>
      <c r="M815" s="1"/>
    </row>
    <row r="816" spans="1:13">
      <c r="A816" s="1"/>
      <c r="B816" s="1"/>
      <c r="L816" s="1"/>
      <c r="M816" s="1"/>
    </row>
    <row r="817" spans="1:13">
      <c r="A817" s="1"/>
      <c r="B817" s="1"/>
      <c r="L817" s="1"/>
      <c r="M817" s="1"/>
    </row>
    <row r="818" spans="1:13">
      <c r="A818" s="1"/>
      <c r="B818" s="1"/>
      <c r="L818" s="1"/>
      <c r="M818" s="1"/>
    </row>
    <row r="819" spans="1:13">
      <c r="A819" s="1"/>
      <c r="B819" s="1"/>
      <c r="L819" s="1"/>
      <c r="M819" s="1"/>
    </row>
    <row r="820" spans="1:13">
      <c r="A820" s="1"/>
      <c r="B820" s="1"/>
      <c r="L820" s="1"/>
      <c r="M820" s="1"/>
    </row>
    <row r="821" spans="1:13">
      <c r="A821" s="1"/>
      <c r="B821" s="1"/>
      <c r="L821" s="1"/>
      <c r="M821" s="1"/>
    </row>
    <row r="822" spans="1:13">
      <c r="A822" s="1"/>
      <c r="B822" s="1"/>
      <c r="L822" s="1"/>
      <c r="M822" s="1"/>
    </row>
    <row r="823" spans="1:13">
      <c r="A823" s="1"/>
      <c r="B823" s="1"/>
      <c r="L823" s="1"/>
      <c r="M823" s="1"/>
    </row>
    <row r="824" spans="1:13">
      <c r="A824" s="1"/>
      <c r="B824" s="1"/>
      <c r="L824" s="1"/>
      <c r="M824" s="1"/>
    </row>
    <row r="825" spans="1:13">
      <c r="A825" s="1"/>
      <c r="B825" s="1"/>
      <c r="L825" s="1"/>
      <c r="M825" s="1"/>
    </row>
    <row r="826" spans="1:13">
      <c r="A826" s="1"/>
      <c r="B826" s="1"/>
      <c r="L826" s="1"/>
      <c r="M826" s="1"/>
    </row>
    <row r="827" spans="1:13">
      <c r="A827" s="1"/>
      <c r="B827" s="1"/>
      <c r="L827" s="1"/>
      <c r="M827" s="1"/>
    </row>
    <row r="828" spans="1:13">
      <c r="A828" s="1"/>
      <c r="B828" s="1"/>
      <c r="L828" s="1"/>
      <c r="M828" s="1"/>
    </row>
    <row r="829" spans="1:13">
      <c r="A829" s="1"/>
      <c r="B829" s="1"/>
      <c r="L829" s="1"/>
      <c r="M829" s="1"/>
    </row>
    <row r="830" spans="1:13">
      <c r="A830" s="1"/>
      <c r="B830" s="1"/>
      <c r="L830" s="1"/>
      <c r="M830" s="1"/>
    </row>
    <row r="831" spans="1:13">
      <c r="A831" s="1"/>
      <c r="B831" s="1"/>
      <c r="L831" s="1"/>
      <c r="M831" s="1"/>
    </row>
    <row r="832" spans="1:13">
      <c r="A832" s="1"/>
      <c r="B832" s="1"/>
      <c r="L832" s="1"/>
      <c r="M832" s="1"/>
    </row>
    <row r="833" spans="1:13">
      <c r="A833" s="1"/>
      <c r="B833" s="1"/>
      <c r="L833" s="1"/>
      <c r="M833" s="1"/>
    </row>
    <row r="834" spans="1:13">
      <c r="A834" s="1"/>
      <c r="B834" s="1"/>
      <c r="L834" s="1"/>
      <c r="M834" s="1"/>
    </row>
    <row r="835" spans="1:13">
      <c r="A835" s="1"/>
      <c r="B835" s="1"/>
      <c r="L835" s="1"/>
      <c r="M835" s="1"/>
    </row>
    <row r="836" spans="1:13">
      <c r="A836" s="1"/>
      <c r="B836" s="1"/>
      <c r="L836" s="1"/>
      <c r="M836" s="1"/>
    </row>
    <row r="837" spans="1:13">
      <c r="A837" s="1"/>
      <c r="B837" s="1"/>
      <c r="L837" s="1"/>
      <c r="M837" s="1"/>
    </row>
    <row r="838" spans="1:13">
      <c r="A838" s="1"/>
      <c r="B838" s="1"/>
      <c r="L838" s="1"/>
      <c r="M838" s="1"/>
    </row>
    <row r="839" spans="1:13">
      <c r="A839" s="1"/>
      <c r="B839" s="1"/>
      <c r="L839" s="1"/>
      <c r="M839" s="1"/>
    </row>
    <row r="840" spans="1:13">
      <c r="A840" s="1"/>
      <c r="B840" s="1"/>
      <c r="L840" s="1"/>
      <c r="M840" s="1"/>
    </row>
    <row r="841" spans="1:13">
      <c r="A841" s="1"/>
      <c r="B841" s="1"/>
      <c r="L841" s="1"/>
      <c r="M841" s="1"/>
    </row>
    <row r="842" spans="1:13">
      <c r="A842" s="1"/>
      <c r="B842" s="1"/>
      <c r="L842" s="1"/>
      <c r="M842" s="1"/>
    </row>
    <row r="843" spans="1:13">
      <c r="A843" s="1"/>
      <c r="B843" s="1"/>
      <c r="L843" s="1"/>
      <c r="M843" s="1"/>
    </row>
    <row r="844" spans="1:13">
      <c r="A844" s="1"/>
      <c r="B844" s="1"/>
      <c r="L844" s="1"/>
      <c r="M844" s="1"/>
    </row>
    <row r="845" spans="1:13">
      <c r="A845" s="1"/>
      <c r="B845" s="1"/>
      <c r="L845" s="1"/>
      <c r="M845" s="1"/>
    </row>
    <row r="846" spans="1:13">
      <c r="A846" s="1"/>
      <c r="B846" s="1"/>
      <c r="L846" s="1"/>
      <c r="M846" s="1"/>
    </row>
    <row r="847" spans="1:13">
      <c r="A847" s="1"/>
      <c r="B847" s="1"/>
      <c r="L847" s="1"/>
      <c r="M847" s="1"/>
    </row>
    <row r="848" spans="1:13">
      <c r="A848" s="1"/>
      <c r="B848" s="1"/>
      <c r="L848" s="1"/>
      <c r="M848" s="1"/>
    </row>
    <row r="849" spans="1:13">
      <c r="A849" s="1"/>
      <c r="B849" s="1"/>
      <c r="L849" s="1"/>
      <c r="M849" s="1"/>
    </row>
    <row r="850" spans="1:13">
      <c r="A850" s="1"/>
      <c r="B850" s="1"/>
      <c r="L850" s="1"/>
      <c r="M850" s="1"/>
    </row>
    <row r="851" spans="1:13">
      <c r="A851" s="1"/>
      <c r="B851" s="1"/>
      <c r="L851" s="1"/>
      <c r="M851" s="1"/>
    </row>
    <row r="852" spans="1:13">
      <c r="A852" s="1"/>
      <c r="B852" s="1"/>
      <c r="L852" s="1"/>
      <c r="M852" s="1"/>
    </row>
    <row r="853" spans="1:13">
      <c r="A853" s="1"/>
      <c r="B853" s="1"/>
      <c r="L853" s="1"/>
      <c r="M853" s="1"/>
    </row>
    <row r="854" spans="1:13">
      <c r="A854" s="1"/>
      <c r="B854" s="1"/>
      <c r="L854" s="1"/>
      <c r="M854" s="1"/>
    </row>
    <row r="855" spans="1:13">
      <c r="A855" s="1"/>
      <c r="B855" s="1"/>
      <c r="L855" s="1"/>
      <c r="M855" s="1"/>
    </row>
    <row r="856" spans="1:13">
      <c r="A856" s="1"/>
      <c r="B856" s="1"/>
      <c r="L856" s="1"/>
      <c r="M856" s="1"/>
    </row>
    <row r="857" spans="1:13">
      <c r="A857" s="1"/>
      <c r="B857" s="1"/>
      <c r="L857" s="1"/>
      <c r="M857" s="1"/>
    </row>
    <row r="858" spans="1:13">
      <c r="A858" s="1"/>
      <c r="B858" s="1"/>
      <c r="L858" s="1"/>
      <c r="M858" s="1"/>
    </row>
    <row r="859" spans="1:13">
      <c r="A859" s="1"/>
      <c r="B859" s="1"/>
      <c r="L859" s="1"/>
      <c r="M859" s="1"/>
    </row>
    <row r="860" spans="1:13">
      <c r="A860" s="1"/>
      <c r="B860" s="1"/>
      <c r="L860" s="1"/>
      <c r="M860" s="1"/>
    </row>
    <row r="861" spans="1:13">
      <c r="A861" s="1"/>
      <c r="B861" s="1"/>
      <c r="L861" s="1"/>
      <c r="M861" s="1"/>
    </row>
    <row r="862" spans="1:13">
      <c r="A862" s="1"/>
      <c r="B862" s="1"/>
      <c r="L862" s="1"/>
      <c r="M862" s="1"/>
    </row>
    <row r="863" spans="1:13">
      <c r="A863" s="1"/>
      <c r="B863" s="1"/>
      <c r="L863" s="1"/>
      <c r="M863" s="1"/>
    </row>
    <row r="864" spans="1:13">
      <c r="A864" s="1"/>
      <c r="B864" s="1"/>
      <c r="L864" s="1"/>
      <c r="M864" s="1"/>
    </row>
    <row r="865" spans="1:13">
      <c r="A865" s="1"/>
      <c r="B865" s="1"/>
      <c r="L865" s="1"/>
      <c r="M865" s="1"/>
    </row>
    <row r="962" spans="1:13">
      <c r="A962" s="1"/>
      <c r="B962" s="1"/>
      <c r="L962" s="1"/>
      <c r="M962" s="1"/>
    </row>
    <row r="963" spans="1:13">
      <c r="A963" s="1"/>
      <c r="B963" s="1"/>
      <c r="L963" s="1"/>
      <c r="M963" s="1"/>
    </row>
    <row r="964" spans="1:13">
      <c r="A964" s="1"/>
      <c r="B964" s="1"/>
      <c r="L964" s="1"/>
      <c r="M964" s="1"/>
    </row>
    <row r="965" spans="1:13">
      <c r="A965" s="1"/>
      <c r="B965" s="1"/>
      <c r="L965" s="1"/>
      <c r="M965" s="1"/>
    </row>
    <row r="966" spans="1:13">
      <c r="A966" s="1"/>
      <c r="B966" s="1"/>
      <c r="L966" s="1"/>
      <c r="M966" s="1"/>
    </row>
    <row r="967" spans="1:13">
      <c r="A967" s="1"/>
      <c r="B967" s="1"/>
      <c r="L967" s="1"/>
      <c r="M967" s="1"/>
    </row>
    <row r="968" spans="1:13">
      <c r="A968" s="1"/>
      <c r="B968" s="1"/>
      <c r="L968" s="1"/>
      <c r="M968" s="1"/>
    </row>
    <row r="969" spans="1:13">
      <c r="A969" s="1"/>
      <c r="B969" s="1"/>
      <c r="L969" s="1"/>
      <c r="M969" s="1"/>
    </row>
    <row r="970" spans="1:13">
      <c r="A970" s="1"/>
      <c r="B970" s="1"/>
      <c r="L970" s="1"/>
      <c r="M970" s="1"/>
    </row>
    <row r="971" spans="1:13">
      <c r="A971" s="1"/>
      <c r="B971" s="1"/>
      <c r="L971" s="1"/>
      <c r="M971" s="1"/>
    </row>
    <row r="972" spans="1:13">
      <c r="A972" s="1"/>
      <c r="B972" s="1"/>
      <c r="L972" s="1"/>
      <c r="M972" s="1"/>
    </row>
    <row r="973" spans="1:13">
      <c r="A973" s="1"/>
      <c r="B973" s="1"/>
      <c r="L973" s="1"/>
      <c r="M973" s="1"/>
    </row>
    <row r="974" spans="1:13">
      <c r="A974" s="1"/>
      <c r="B974" s="1"/>
      <c r="L974" s="1"/>
      <c r="M974" s="1"/>
    </row>
    <row r="975" spans="1:13">
      <c r="A975" s="1"/>
      <c r="B975" s="1"/>
      <c r="L975" s="1"/>
      <c r="M975" s="1"/>
    </row>
    <row r="976" spans="1:13">
      <c r="A976" s="1"/>
      <c r="B976" s="1"/>
      <c r="L976" s="1"/>
      <c r="M976" s="1"/>
    </row>
    <row r="977" spans="1:13">
      <c r="A977" s="1"/>
      <c r="B977" s="1"/>
      <c r="L977" s="1"/>
      <c r="M977" s="1"/>
    </row>
    <row r="978" spans="1:13">
      <c r="A978" s="1"/>
      <c r="B978" s="1"/>
      <c r="L978" s="1"/>
      <c r="M978" s="1"/>
    </row>
    <row r="979" spans="1:13">
      <c r="A979" s="1"/>
      <c r="B979" s="1"/>
      <c r="L979" s="1"/>
      <c r="M979" s="1"/>
    </row>
    <row r="980" spans="1:13">
      <c r="A980" s="1"/>
      <c r="B980" s="1"/>
      <c r="L980" s="1"/>
      <c r="M980" s="1"/>
    </row>
    <row r="981" spans="1:13">
      <c r="A981" s="1"/>
      <c r="B981" s="1"/>
      <c r="L981" s="1"/>
      <c r="M981" s="1"/>
    </row>
    <row r="982" spans="1:13">
      <c r="A982" s="1"/>
      <c r="B982" s="1"/>
      <c r="L982" s="1"/>
      <c r="M982" s="1"/>
    </row>
    <row r="983" spans="1:13">
      <c r="A983" s="1"/>
      <c r="B983" s="1"/>
      <c r="L983" s="1"/>
      <c r="M983" s="1"/>
    </row>
    <row r="984" spans="1:13">
      <c r="A984" s="1"/>
      <c r="B984" s="1"/>
      <c r="L984" s="1"/>
      <c r="M984" s="1"/>
    </row>
    <row r="985" spans="1:13">
      <c r="A985" s="1"/>
      <c r="B985" s="1"/>
      <c r="L985" s="1"/>
      <c r="M985" s="1"/>
    </row>
    <row r="986" spans="1:13">
      <c r="A986" s="1"/>
      <c r="B986" s="1"/>
      <c r="L986" s="1"/>
      <c r="M986" s="1"/>
    </row>
    <row r="987" spans="1:13">
      <c r="A987" s="1"/>
      <c r="B987" s="1"/>
      <c r="L987" s="1"/>
      <c r="M987" s="1"/>
    </row>
    <row r="988" spans="1:13">
      <c r="A988" s="1"/>
      <c r="B988" s="1"/>
      <c r="L988" s="1"/>
      <c r="M988" s="1"/>
    </row>
    <row r="989" spans="1:13">
      <c r="A989" s="1"/>
      <c r="B989" s="1"/>
      <c r="L989" s="1"/>
      <c r="M989" s="1"/>
    </row>
    <row r="990" spans="1:13">
      <c r="A990" s="1"/>
      <c r="B990" s="1"/>
      <c r="L990" s="1"/>
      <c r="M990" s="1"/>
    </row>
    <row r="991" spans="1:13">
      <c r="A991" s="1"/>
      <c r="B991" s="1"/>
      <c r="L991" s="1"/>
      <c r="M991" s="1"/>
    </row>
    <row r="992" spans="1:13">
      <c r="A992" s="1"/>
      <c r="B992" s="1"/>
      <c r="L992" s="1"/>
      <c r="M992" s="1"/>
    </row>
    <row r="993" spans="1:13">
      <c r="A993" s="1"/>
      <c r="B993" s="1"/>
      <c r="L993" s="1"/>
      <c r="M993" s="1"/>
    </row>
    <row r="994" spans="1:13">
      <c r="A994" s="1"/>
      <c r="B994" s="1"/>
      <c r="L994" s="1"/>
      <c r="M994" s="1"/>
    </row>
    <row r="995" spans="1:13">
      <c r="A995" s="1"/>
      <c r="B995" s="1"/>
      <c r="L995" s="1"/>
      <c r="M995" s="1"/>
    </row>
    <row r="996" spans="1:13">
      <c r="A996" s="1"/>
      <c r="B996" s="1"/>
      <c r="L996" s="1"/>
      <c r="M996" s="1"/>
    </row>
    <row r="997" spans="1:13">
      <c r="A997" s="1"/>
      <c r="B997" s="1"/>
      <c r="L997" s="1"/>
      <c r="M997" s="1"/>
    </row>
    <row r="998" spans="1:13">
      <c r="A998" s="1"/>
      <c r="B998" s="1"/>
      <c r="L998" s="1"/>
      <c r="M998" s="1"/>
    </row>
    <row r="999" spans="1:13">
      <c r="A999" s="1"/>
      <c r="B999" s="1"/>
      <c r="L999" s="1"/>
      <c r="M999" s="1"/>
    </row>
    <row r="1000" spans="1:13">
      <c r="A1000" s="1"/>
      <c r="B1000" s="1"/>
      <c r="L1000" s="1"/>
      <c r="M1000" s="1"/>
    </row>
    <row r="1001" spans="1:13">
      <c r="A1001" s="1"/>
      <c r="B1001" s="1"/>
      <c r="L1001" s="1"/>
      <c r="M1001" s="1"/>
    </row>
    <row r="1002" spans="1:13">
      <c r="A1002" s="1"/>
      <c r="B1002" s="1"/>
      <c r="L1002" s="1"/>
      <c r="M1002" s="1"/>
    </row>
    <row r="1003" spans="1:13">
      <c r="A1003" s="1"/>
      <c r="B1003" s="1"/>
      <c r="L1003" s="1"/>
      <c r="M1003" s="1"/>
    </row>
    <row r="1004" spans="1:13">
      <c r="A1004" s="1"/>
      <c r="B1004" s="1"/>
      <c r="L1004" s="1"/>
      <c r="M1004" s="1"/>
    </row>
    <row r="1005" spans="1:13">
      <c r="A1005" s="1"/>
      <c r="B1005" s="1"/>
      <c r="L1005" s="1"/>
      <c r="M1005" s="1"/>
    </row>
    <row r="1006" spans="1:13">
      <c r="A1006" s="1"/>
      <c r="B1006" s="1"/>
      <c r="L1006" s="1"/>
      <c r="M1006" s="1"/>
    </row>
    <row r="1007" spans="1:13">
      <c r="A1007" s="1"/>
      <c r="B1007" s="1"/>
      <c r="L1007" s="1"/>
      <c r="M1007" s="1"/>
    </row>
    <row r="1008" spans="1:13">
      <c r="A1008" s="1"/>
      <c r="B1008" s="1"/>
      <c r="L1008" s="1"/>
      <c r="M1008" s="1"/>
    </row>
    <row r="1009" spans="1:13">
      <c r="A1009" s="1"/>
      <c r="B1009" s="1"/>
      <c r="L1009" s="1"/>
      <c r="M1009" s="1"/>
    </row>
    <row r="1010" spans="1:13">
      <c r="A1010" s="1"/>
      <c r="B1010" s="1"/>
      <c r="L1010" s="1"/>
      <c r="M1010" s="1"/>
    </row>
    <row r="1011" spans="1:13">
      <c r="A1011" s="1"/>
      <c r="B1011" s="1"/>
      <c r="L1011" s="1"/>
      <c r="M1011" s="1"/>
    </row>
    <row r="1012" spans="1:13">
      <c r="A1012" s="1"/>
      <c r="B1012" s="1"/>
      <c r="L1012" s="1"/>
      <c r="M1012" s="1"/>
    </row>
    <row r="1013" spans="1:13">
      <c r="A1013" s="1"/>
      <c r="B1013" s="1"/>
      <c r="L1013" s="1"/>
      <c r="M1013" s="1"/>
    </row>
    <row r="1014" spans="1:13">
      <c r="A1014" s="1"/>
      <c r="B1014" s="1"/>
      <c r="L1014" s="1"/>
      <c r="M1014" s="1"/>
    </row>
    <row r="1015" spans="1:13">
      <c r="A1015" s="1"/>
      <c r="B1015" s="1"/>
      <c r="L1015" s="1"/>
      <c r="M1015" s="1"/>
    </row>
    <row r="1016" spans="1:13">
      <c r="A1016" s="1"/>
      <c r="B1016" s="1"/>
      <c r="L1016" s="1"/>
      <c r="M1016" s="1"/>
    </row>
    <row r="1017" spans="1:13">
      <c r="A1017" s="1"/>
      <c r="B1017" s="1"/>
      <c r="L1017" s="1"/>
      <c r="M1017" s="1"/>
    </row>
    <row r="1018" spans="1:13">
      <c r="A1018" s="1"/>
      <c r="B1018" s="1"/>
      <c r="L1018" s="1"/>
      <c r="M1018" s="1"/>
    </row>
    <row r="1019" spans="1:13">
      <c r="A1019" s="1"/>
      <c r="B1019" s="1"/>
      <c r="L1019" s="1"/>
      <c r="M1019" s="1"/>
    </row>
    <row r="1020" spans="1:13">
      <c r="A1020" s="1"/>
      <c r="B1020" s="1"/>
      <c r="L1020" s="1"/>
      <c r="M1020" s="1"/>
    </row>
    <row r="1021" spans="1:13">
      <c r="A1021" s="1"/>
      <c r="B1021" s="1"/>
      <c r="L1021" s="1"/>
      <c r="M1021" s="1"/>
    </row>
    <row r="1022" spans="1:13">
      <c r="A1022" s="1"/>
      <c r="B1022" s="1"/>
      <c r="L1022" s="1"/>
      <c r="M1022" s="1"/>
    </row>
    <row r="1023" spans="1:13">
      <c r="A1023" s="1"/>
      <c r="B1023" s="1"/>
      <c r="L1023" s="1"/>
      <c r="M1023" s="1"/>
    </row>
    <row r="1024" spans="1:13">
      <c r="A1024" s="1"/>
      <c r="B1024" s="1"/>
      <c r="L1024" s="1"/>
      <c r="M1024" s="1"/>
    </row>
    <row r="1025" spans="1:13">
      <c r="A1025" s="1"/>
      <c r="B1025" s="1"/>
      <c r="L1025" s="1"/>
      <c r="M1025" s="1"/>
    </row>
    <row r="1026" spans="1:13">
      <c r="A1026" s="1"/>
      <c r="B1026" s="1"/>
      <c r="L1026" s="1"/>
      <c r="M1026" s="1"/>
    </row>
    <row r="1027" spans="1:13">
      <c r="A1027" s="1"/>
      <c r="B1027" s="1"/>
      <c r="L1027" s="1"/>
      <c r="M1027" s="1"/>
    </row>
    <row r="1028" spans="1:13">
      <c r="A1028" s="1"/>
      <c r="B1028" s="1"/>
      <c r="L1028" s="1"/>
      <c r="M1028" s="1"/>
    </row>
    <row r="1029" spans="1:13">
      <c r="A1029" s="1"/>
      <c r="B1029" s="1"/>
      <c r="L1029" s="1"/>
      <c r="M1029" s="1"/>
    </row>
    <row r="1030" spans="1:13">
      <c r="A1030" s="1"/>
      <c r="B1030" s="1"/>
      <c r="L1030" s="1"/>
      <c r="M1030" s="1"/>
    </row>
    <row r="1031" spans="1:13">
      <c r="A1031" s="1"/>
      <c r="B1031" s="1"/>
      <c r="L1031" s="1"/>
      <c r="M1031" s="1"/>
    </row>
    <row r="1032" spans="1:13">
      <c r="A1032" s="1"/>
      <c r="B1032" s="1"/>
      <c r="L1032" s="1"/>
      <c r="M1032" s="1"/>
    </row>
    <row r="1033" spans="1:13">
      <c r="A1033" s="1"/>
      <c r="B1033" s="1"/>
      <c r="L1033" s="1"/>
      <c r="M1033" s="1"/>
    </row>
    <row r="1034" spans="1:13">
      <c r="A1034" s="1"/>
      <c r="B1034" s="1"/>
      <c r="L1034" s="1"/>
      <c r="M1034" s="1"/>
    </row>
    <row r="1035" spans="1:13">
      <c r="A1035" s="1"/>
      <c r="B1035" s="1"/>
      <c r="L1035" s="1"/>
      <c r="M1035" s="1"/>
    </row>
    <row r="1036" spans="1:13">
      <c r="A1036" s="1"/>
      <c r="B1036" s="1"/>
      <c r="L1036" s="1"/>
      <c r="M1036" s="1"/>
    </row>
    <row r="1037" spans="1:13">
      <c r="A1037" s="1"/>
      <c r="B1037" s="1"/>
      <c r="L1037" s="1"/>
      <c r="M1037" s="1"/>
    </row>
    <row r="1038" spans="1:13">
      <c r="A1038" s="1"/>
      <c r="B1038" s="1"/>
      <c r="L1038" s="1"/>
      <c r="M1038" s="1"/>
    </row>
    <row r="1039" spans="1:13">
      <c r="A1039" s="1"/>
      <c r="B1039" s="1"/>
      <c r="L1039" s="1"/>
      <c r="M1039" s="1"/>
    </row>
    <row r="1040" spans="1:13">
      <c r="A1040" s="1"/>
      <c r="B1040" s="1"/>
      <c r="L1040" s="1"/>
      <c r="M1040" s="1"/>
    </row>
    <row r="1041" spans="1:13">
      <c r="A1041" s="1"/>
      <c r="B1041" s="1"/>
      <c r="L1041" s="1"/>
      <c r="M1041" s="1"/>
    </row>
    <row r="1042" spans="1:13">
      <c r="A1042" s="1"/>
      <c r="B1042" s="1"/>
      <c r="L1042" s="1"/>
      <c r="M1042" s="1"/>
    </row>
    <row r="1043" spans="1:13">
      <c r="A1043" s="1"/>
      <c r="B1043" s="1"/>
      <c r="L1043" s="1"/>
      <c r="M1043" s="1"/>
    </row>
    <row r="1044" spans="1:13">
      <c r="A1044" s="1"/>
      <c r="B1044" s="1"/>
      <c r="L1044" s="1"/>
      <c r="M1044" s="1"/>
    </row>
    <row r="1045" spans="1:13">
      <c r="A1045" s="1"/>
      <c r="B1045" s="1"/>
      <c r="L1045" s="1"/>
      <c r="M1045" s="1"/>
    </row>
    <row r="1046" spans="1:13">
      <c r="A1046" s="1"/>
      <c r="B1046" s="1"/>
      <c r="L1046" s="1"/>
      <c r="M1046" s="1"/>
    </row>
    <row r="1047" spans="1:13">
      <c r="A1047" s="1"/>
      <c r="B1047" s="1"/>
      <c r="L1047" s="1"/>
      <c r="M1047" s="1"/>
    </row>
    <row r="1048" spans="1:13">
      <c r="A1048" s="1"/>
      <c r="B1048" s="1"/>
      <c r="L1048" s="1"/>
      <c r="M1048" s="1"/>
    </row>
    <row r="1049" spans="1:13">
      <c r="A1049" s="1"/>
      <c r="B1049" s="1"/>
      <c r="L1049" s="1"/>
      <c r="M1049" s="1"/>
    </row>
    <row r="1050" spans="1:13">
      <c r="A1050" s="1"/>
      <c r="B1050" s="1"/>
      <c r="L1050" s="1"/>
      <c r="M1050" s="1"/>
    </row>
    <row r="1051" spans="1:13">
      <c r="A1051" s="1"/>
      <c r="B1051" s="1"/>
      <c r="L1051" s="1"/>
      <c r="M1051" s="1"/>
    </row>
    <row r="1052" spans="1:13">
      <c r="A1052" s="1"/>
      <c r="B1052" s="1"/>
      <c r="L1052" s="1"/>
      <c r="M1052" s="1"/>
    </row>
    <row r="1053" spans="1:13">
      <c r="A1053" s="1"/>
      <c r="B1053" s="1"/>
      <c r="L1053" s="1"/>
      <c r="M1053" s="1"/>
    </row>
    <row r="1054" spans="1:13">
      <c r="A1054" s="1"/>
      <c r="B1054" s="1"/>
      <c r="L1054" s="1"/>
      <c r="M1054" s="1"/>
    </row>
    <row r="1055" spans="1:13">
      <c r="A1055" s="1"/>
      <c r="B1055" s="1"/>
      <c r="L1055" s="1"/>
      <c r="M1055" s="1"/>
    </row>
    <row r="1056" spans="1:13">
      <c r="A1056" s="1"/>
      <c r="B1056" s="1"/>
      <c r="L1056" s="1"/>
      <c r="M1056" s="1"/>
    </row>
    <row r="1057" spans="1:13">
      <c r="A1057" s="1"/>
      <c r="B1057" s="1"/>
      <c r="L1057" s="1"/>
      <c r="M1057" s="1"/>
    </row>
    <row r="1058" spans="1:13">
      <c r="A1058" s="1"/>
      <c r="B1058" s="1"/>
      <c r="L1058" s="1"/>
      <c r="M1058" s="1"/>
    </row>
    <row r="1059" spans="1:13">
      <c r="A1059" s="1"/>
      <c r="B1059" s="1"/>
      <c r="L1059" s="1"/>
      <c r="M1059" s="1"/>
    </row>
    <row r="1060" spans="1:13">
      <c r="A1060" s="1"/>
      <c r="B1060" s="1"/>
      <c r="L1060" s="1"/>
      <c r="M1060" s="1"/>
    </row>
    <row r="1061" spans="1:13">
      <c r="A1061" s="1"/>
      <c r="B1061" s="1"/>
      <c r="L1061" s="1"/>
      <c r="M1061" s="1"/>
    </row>
    <row r="1062" spans="1:13">
      <c r="A1062" s="1"/>
      <c r="B1062" s="1"/>
      <c r="L1062" s="1"/>
      <c r="M1062" s="1"/>
    </row>
    <row r="1063" spans="1:13">
      <c r="A1063" s="1"/>
      <c r="B1063" s="1"/>
      <c r="L1063" s="1"/>
      <c r="M1063" s="1"/>
    </row>
    <row r="1064" spans="1:13">
      <c r="A1064" s="1"/>
      <c r="B1064" s="1"/>
      <c r="L1064" s="1"/>
      <c r="M1064" s="1"/>
    </row>
    <row r="1065" spans="1:13">
      <c r="A1065" s="1"/>
      <c r="B1065" s="1"/>
      <c r="L1065" s="1"/>
      <c r="M1065" s="1"/>
    </row>
    <row r="1066" spans="1:13">
      <c r="A1066" s="1"/>
      <c r="B1066" s="1"/>
      <c r="L1066" s="1"/>
      <c r="M1066" s="1"/>
    </row>
    <row r="1067" spans="1:13">
      <c r="A1067" s="1"/>
      <c r="B1067" s="1"/>
      <c r="L1067" s="1"/>
      <c r="M1067" s="1"/>
    </row>
    <row r="1068" spans="1:13">
      <c r="A1068" s="1"/>
      <c r="B1068" s="1"/>
      <c r="L1068" s="1"/>
      <c r="M1068" s="1"/>
    </row>
    <row r="1069" spans="1:13">
      <c r="A1069" s="1"/>
      <c r="B1069" s="1"/>
      <c r="L1069" s="1"/>
      <c r="M1069" s="1"/>
    </row>
    <row r="1070" spans="1:13">
      <c r="A1070" s="1"/>
      <c r="B1070" s="1"/>
      <c r="L1070" s="1"/>
      <c r="M1070" s="1"/>
    </row>
    <row r="1071" spans="1:13">
      <c r="A1071" s="1"/>
      <c r="B1071" s="1"/>
      <c r="L1071" s="1"/>
      <c r="M1071" s="1"/>
    </row>
    <row r="1072" spans="1:13">
      <c r="A1072" s="1"/>
      <c r="B1072" s="1"/>
      <c r="L1072" s="1"/>
      <c r="M1072" s="1"/>
    </row>
    <row r="1073" spans="1:13">
      <c r="A1073" s="1"/>
      <c r="B1073" s="1"/>
      <c r="L1073" s="1"/>
      <c r="M1073" s="1"/>
    </row>
    <row r="1074" spans="1:13">
      <c r="A1074" s="1"/>
      <c r="B1074" s="1"/>
      <c r="L1074" s="1"/>
      <c r="M1074" s="1"/>
    </row>
    <row r="1075" spans="1:13">
      <c r="A1075" s="1"/>
      <c r="B1075" s="1"/>
      <c r="L1075" s="1"/>
      <c r="M1075" s="1"/>
    </row>
    <row r="1076" spans="1:13">
      <c r="A1076" s="1"/>
      <c r="B1076" s="1"/>
      <c r="L1076" s="1"/>
      <c r="M1076" s="1"/>
    </row>
    <row r="1077" spans="1:13">
      <c r="A1077" s="1"/>
      <c r="B1077" s="1"/>
      <c r="L1077" s="1"/>
      <c r="M1077" s="1"/>
    </row>
    <row r="1078" spans="1:13">
      <c r="A1078" s="1"/>
      <c r="B1078" s="1"/>
      <c r="L1078" s="1"/>
      <c r="M1078" s="1"/>
    </row>
    <row r="1079" spans="1:13">
      <c r="A1079" s="1"/>
      <c r="B1079" s="1"/>
      <c r="L1079" s="1"/>
      <c r="M1079" s="1"/>
    </row>
    <row r="1080" spans="1:13">
      <c r="A1080" s="1"/>
      <c r="B1080" s="1"/>
      <c r="L1080" s="1"/>
      <c r="M1080" s="1"/>
    </row>
    <row r="1081" spans="1:13">
      <c r="A1081" s="1"/>
      <c r="B1081" s="1"/>
      <c r="L1081" s="1"/>
      <c r="M1081" s="1"/>
    </row>
    <row r="1082" spans="1:13">
      <c r="A1082" s="1"/>
      <c r="B1082" s="1"/>
      <c r="L1082" s="1"/>
      <c r="M1082" s="1"/>
    </row>
    <row r="1083" spans="1:13">
      <c r="A1083" s="1"/>
      <c r="B1083" s="1"/>
      <c r="L1083" s="1"/>
      <c r="M1083" s="1"/>
    </row>
    <row r="1084" spans="1:13">
      <c r="A1084" s="1"/>
      <c r="B1084" s="1"/>
      <c r="L1084" s="1"/>
      <c r="M1084" s="1"/>
    </row>
    <row r="1085" spans="1:13">
      <c r="A1085" s="1"/>
      <c r="B1085" s="1"/>
      <c r="L1085" s="1"/>
      <c r="M1085" s="1"/>
    </row>
    <row r="1086" spans="1:13">
      <c r="A1086" s="1"/>
      <c r="B1086" s="1"/>
      <c r="L1086" s="1"/>
      <c r="M1086" s="1"/>
    </row>
    <row r="1087" spans="1:13">
      <c r="A1087" s="1"/>
      <c r="B1087" s="1"/>
      <c r="L1087" s="1"/>
      <c r="M1087" s="1"/>
    </row>
    <row r="1088" spans="1:13">
      <c r="A1088" s="1"/>
      <c r="B1088" s="1"/>
      <c r="L1088" s="1"/>
      <c r="M1088" s="1"/>
    </row>
    <row r="1089" spans="1:13">
      <c r="A1089" s="1"/>
      <c r="B1089" s="1"/>
      <c r="L1089" s="1"/>
      <c r="M1089" s="1"/>
    </row>
    <row r="1090" spans="1:13">
      <c r="A1090" s="1"/>
      <c r="B1090" s="1"/>
      <c r="L1090" s="1"/>
      <c r="M1090" s="1"/>
    </row>
    <row r="1091" spans="1:13">
      <c r="A1091" s="1"/>
      <c r="B1091" s="1"/>
      <c r="L1091" s="1"/>
      <c r="M1091" s="1"/>
    </row>
    <row r="1092" spans="1:13">
      <c r="A1092" s="1"/>
      <c r="B1092" s="1"/>
      <c r="L1092" s="1"/>
      <c r="M1092" s="1"/>
    </row>
    <row r="1093" spans="1:13">
      <c r="A1093" s="1"/>
      <c r="B1093" s="1"/>
      <c r="L1093" s="1"/>
      <c r="M1093" s="1"/>
    </row>
    <row r="1094" spans="1:13">
      <c r="A1094" s="1"/>
      <c r="B1094" s="1"/>
      <c r="L1094" s="1"/>
      <c r="M1094" s="1"/>
    </row>
    <row r="1095" spans="1:13">
      <c r="A1095" s="1"/>
      <c r="B1095" s="1"/>
      <c r="L1095" s="1"/>
      <c r="M1095" s="1"/>
    </row>
    <row r="1096" spans="1:13">
      <c r="A1096" s="1"/>
      <c r="B1096" s="1"/>
      <c r="L1096" s="1"/>
      <c r="M1096" s="1"/>
    </row>
    <row r="1097" spans="1:13">
      <c r="A1097" s="1"/>
      <c r="B1097" s="1"/>
      <c r="L1097" s="1"/>
      <c r="M1097" s="1"/>
    </row>
    <row r="1098" spans="1:13">
      <c r="A1098" s="1"/>
      <c r="B1098" s="1"/>
      <c r="L1098" s="1"/>
      <c r="M1098" s="1"/>
    </row>
    <row r="1099" spans="1:13">
      <c r="A1099" s="1"/>
      <c r="B1099" s="1"/>
      <c r="L1099" s="1"/>
      <c r="M1099" s="1"/>
    </row>
    <row r="1100" spans="1:13">
      <c r="A1100" s="1"/>
      <c r="B1100" s="1"/>
      <c r="L1100" s="1"/>
      <c r="M1100" s="1"/>
    </row>
    <row r="1101" spans="1:13">
      <c r="A1101" s="1"/>
      <c r="B1101" s="1"/>
      <c r="L1101" s="1"/>
      <c r="M1101" s="1"/>
    </row>
    <row r="1102" spans="1:13">
      <c r="A1102" s="1"/>
      <c r="B1102" s="1"/>
      <c r="L1102" s="1"/>
      <c r="M1102" s="1"/>
    </row>
    <row r="1103" spans="1:13">
      <c r="A1103" s="1"/>
      <c r="B1103" s="1"/>
      <c r="L1103" s="1"/>
      <c r="M1103" s="1"/>
    </row>
    <row r="1104" spans="1:13">
      <c r="A1104" s="1"/>
      <c r="B1104" s="1"/>
      <c r="L1104" s="1"/>
      <c r="M1104" s="1"/>
    </row>
    <row r="1105" spans="1:13">
      <c r="A1105" s="1"/>
      <c r="B1105" s="1"/>
      <c r="L1105" s="1"/>
      <c r="M1105" s="1"/>
    </row>
    <row r="1106" spans="1:13">
      <c r="A1106" s="1"/>
      <c r="B1106" s="1"/>
      <c r="L1106" s="1"/>
      <c r="M1106" s="1"/>
    </row>
    <row r="1107" spans="1:13">
      <c r="A1107" s="1"/>
      <c r="B1107" s="1"/>
      <c r="L1107" s="1"/>
      <c r="M1107" s="1"/>
    </row>
    <row r="1108" spans="1:13">
      <c r="A1108" s="1"/>
      <c r="B1108" s="1"/>
      <c r="L1108" s="1"/>
      <c r="M1108" s="1"/>
    </row>
    <row r="1109" spans="1:13">
      <c r="A1109" s="1"/>
      <c r="B1109" s="1"/>
      <c r="L1109" s="1"/>
      <c r="M1109" s="1"/>
    </row>
    <row r="1110" spans="1:13">
      <c r="A1110" s="1"/>
      <c r="B1110" s="1"/>
      <c r="L1110" s="1"/>
      <c r="M1110" s="1"/>
    </row>
    <row r="1111" spans="1:13">
      <c r="A1111" s="1"/>
      <c r="B1111" s="1"/>
      <c r="L1111" s="1"/>
      <c r="M1111" s="1"/>
    </row>
    <row r="1112" spans="1:13">
      <c r="A1112" s="1"/>
      <c r="B1112" s="1"/>
      <c r="L1112" s="1"/>
      <c r="M1112" s="1"/>
    </row>
    <row r="1113" spans="1:13">
      <c r="A1113" s="1"/>
      <c r="B1113" s="1"/>
      <c r="L1113" s="1"/>
      <c r="M1113" s="1"/>
    </row>
    <row r="1114" spans="1:13">
      <c r="A1114" s="1"/>
      <c r="B1114" s="1"/>
      <c r="L1114" s="1"/>
      <c r="M1114" s="1"/>
    </row>
    <row r="1115" spans="1:13">
      <c r="A1115" s="1"/>
      <c r="B1115" s="1"/>
      <c r="L1115" s="1"/>
      <c r="M1115" s="1"/>
    </row>
    <row r="1116" spans="1:13">
      <c r="A1116" s="1"/>
      <c r="B1116" s="1"/>
      <c r="L1116" s="1"/>
      <c r="M1116" s="1"/>
    </row>
    <row r="1117" spans="1:13">
      <c r="A1117" s="1"/>
      <c r="B1117" s="1"/>
      <c r="L1117" s="1"/>
      <c r="M1117" s="1"/>
    </row>
    <row r="1118" spans="1:13">
      <c r="A1118" s="1"/>
      <c r="B1118" s="1"/>
      <c r="L1118" s="1"/>
      <c r="M1118" s="1"/>
    </row>
    <row r="1119" spans="1:13">
      <c r="A1119" s="1"/>
      <c r="B1119" s="1"/>
      <c r="L1119" s="1"/>
      <c r="M1119" s="1"/>
    </row>
    <row r="1120" spans="1:13">
      <c r="A1120" s="1"/>
      <c r="B1120" s="1"/>
      <c r="L1120" s="1"/>
      <c r="M1120" s="1"/>
    </row>
    <row r="1121" spans="1:13">
      <c r="A1121" s="1"/>
      <c r="B1121" s="1"/>
      <c r="L1121" s="1"/>
      <c r="M1121" s="1"/>
    </row>
    <row r="1122" spans="1:13">
      <c r="A1122" s="1"/>
      <c r="B1122" s="1"/>
      <c r="L1122" s="1"/>
      <c r="M1122" s="1"/>
    </row>
    <row r="1123" spans="1:13">
      <c r="A1123" s="1"/>
      <c r="B1123" s="1"/>
      <c r="L1123" s="1"/>
      <c r="M1123" s="1"/>
    </row>
    <row r="1124" spans="1:13">
      <c r="A1124" s="1"/>
      <c r="B1124" s="1"/>
      <c r="L1124" s="1"/>
      <c r="M1124" s="1"/>
    </row>
    <row r="1125" spans="1:13">
      <c r="A1125" s="1"/>
      <c r="B1125" s="1"/>
      <c r="L1125" s="1"/>
      <c r="M1125" s="1"/>
    </row>
    <row r="1126" spans="1:13">
      <c r="A1126" s="1"/>
      <c r="B1126" s="1"/>
      <c r="L1126" s="1"/>
      <c r="M1126" s="1"/>
    </row>
    <row r="1127" spans="1:13">
      <c r="A1127" s="1"/>
      <c r="B1127" s="1"/>
      <c r="L1127" s="1"/>
      <c r="M1127" s="1"/>
    </row>
    <row r="1128" spans="1:13">
      <c r="A1128" s="1"/>
      <c r="B1128" s="1"/>
      <c r="L1128" s="1"/>
      <c r="M1128" s="1"/>
    </row>
    <row r="1129" spans="1:13">
      <c r="A1129" s="1"/>
      <c r="B1129" s="1"/>
      <c r="L1129" s="1"/>
      <c r="M1129" s="1"/>
    </row>
    <row r="1130" spans="1:13">
      <c r="A1130" s="1"/>
      <c r="B1130" s="1"/>
      <c r="L1130" s="1"/>
      <c r="M1130" s="1"/>
    </row>
    <row r="1131" spans="1:13">
      <c r="A1131" s="1"/>
      <c r="B1131" s="1"/>
      <c r="L1131" s="1"/>
      <c r="M1131" s="1"/>
    </row>
    <row r="1132" spans="1:13">
      <c r="A1132" s="1"/>
      <c r="B1132" s="1"/>
      <c r="L1132" s="1"/>
      <c r="M1132" s="1"/>
    </row>
    <row r="1133" spans="1:13">
      <c r="A1133" s="1"/>
      <c r="B1133" s="1"/>
      <c r="L1133" s="1"/>
      <c r="M1133" s="1"/>
    </row>
    <row r="1134" spans="1:13">
      <c r="A1134" s="1"/>
      <c r="B1134" s="1"/>
      <c r="L1134" s="1"/>
      <c r="M1134" s="1"/>
    </row>
    <row r="1135" spans="1:13">
      <c r="A1135" s="1"/>
      <c r="B1135" s="1"/>
      <c r="L1135" s="1"/>
      <c r="M1135" s="1"/>
    </row>
    <row r="1136" spans="1:13">
      <c r="A1136" s="1"/>
      <c r="B1136" s="1"/>
      <c r="L1136" s="1"/>
      <c r="M1136" s="1"/>
    </row>
    <row r="1137" spans="1:13">
      <c r="A1137" s="1"/>
      <c r="B1137" s="1"/>
      <c r="L1137" s="1"/>
      <c r="M1137" s="1"/>
    </row>
    <row r="1138" spans="1:13">
      <c r="A1138" s="1"/>
      <c r="B1138" s="1"/>
      <c r="L1138" s="1"/>
      <c r="M1138" s="1"/>
    </row>
    <row r="1139" spans="1:13">
      <c r="A1139" s="1"/>
      <c r="B1139" s="1"/>
      <c r="L1139" s="1"/>
      <c r="M1139" s="1"/>
    </row>
    <row r="1140" spans="1:13">
      <c r="A1140" s="1"/>
      <c r="B1140" s="1"/>
      <c r="L1140" s="1"/>
      <c r="M1140" s="1"/>
    </row>
    <row r="1141" spans="1:13">
      <c r="A1141" s="1"/>
      <c r="B1141" s="1"/>
      <c r="L1141" s="1"/>
      <c r="M1141" s="1"/>
    </row>
    <row r="1142" spans="1:13">
      <c r="A1142" s="1"/>
      <c r="B1142" s="1"/>
      <c r="L1142" s="1"/>
      <c r="M1142" s="1"/>
    </row>
    <row r="1143" spans="1:13">
      <c r="A1143" s="1"/>
      <c r="B1143" s="1"/>
      <c r="L1143" s="1"/>
      <c r="M1143" s="1"/>
    </row>
    <row r="1144" spans="1:13">
      <c r="A1144" s="1"/>
      <c r="B1144" s="1"/>
      <c r="L1144" s="1"/>
      <c r="M1144" s="1"/>
    </row>
    <row r="1145" spans="1:13">
      <c r="A1145" s="1"/>
      <c r="B1145" s="1"/>
      <c r="L1145" s="1"/>
      <c r="M1145" s="1"/>
    </row>
    <row r="1146" spans="1:13">
      <c r="A1146" s="1"/>
      <c r="B1146" s="1"/>
      <c r="L1146" s="1"/>
      <c r="M1146" s="1"/>
    </row>
    <row r="1147" spans="1:13">
      <c r="A1147" s="1"/>
      <c r="B1147" s="1"/>
      <c r="L1147" s="1"/>
      <c r="M1147" s="1"/>
    </row>
    <row r="1148" spans="1:13">
      <c r="A1148" s="1"/>
      <c r="B1148" s="1"/>
      <c r="L1148" s="1"/>
      <c r="M1148" s="1"/>
    </row>
    <row r="1149" spans="1:13">
      <c r="A1149" s="1"/>
      <c r="B1149" s="1"/>
      <c r="L1149" s="1"/>
      <c r="M1149" s="1"/>
    </row>
    <row r="1150" spans="1:13">
      <c r="A1150" s="1"/>
      <c r="B1150" s="1"/>
      <c r="L1150" s="1"/>
      <c r="M1150" s="1"/>
    </row>
    <row r="1151" spans="1:13">
      <c r="A1151" s="1"/>
      <c r="B1151" s="1"/>
      <c r="L1151" s="1"/>
      <c r="M1151" s="1"/>
    </row>
    <row r="1152" spans="1:13">
      <c r="A1152" s="1"/>
      <c r="B1152" s="1"/>
      <c r="L1152" s="1"/>
      <c r="M1152" s="1"/>
    </row>
    <row r="1153" spans="1:13">
      <c r="A1153" s="1"/>
      <c r="B1153" s="1"/>
      <c r="L1153" s="1"/>
      <c r="M1153" s="1"/>
    </row>
    <row r="1154" spans="1:13">
      <c r="A1154" s="1"/>
      <c r="B1154" s="1"/>
      <c r="L1154" s="1"/>
      <c r="M1154" s="1"/>
    </row>
    <row r="1155" spans="1:13">
      <c r="A1155" s="1"/>
      <c r="B1155" s="1"/>
      <c r="L1155" s="1"/>
      <c r="M1155" s="1"/>
    </row>
    <row r="1156" spans="1:13">
      <c r="A1156" s="1"/>
      <c r="B1156" s="1"/>
      <c r="L1156" s="1"/>
      <c r="M1156" s="1"/>
    </row>
    <row r="1157" spans="1:13">
      <c r="A1157" s="1"/>
      <c r="B1157" s="1"/>
      <c r="L1157" s="1"/>
      <c r="M1157" s="1"/>
    </row>
    <row r="1158" spans="1:13">
      <c r="A1158" s="1"/>
      <c r="B1158" s="1"/>
      <c r="L1158" s="1"/>
      <c r="M1158" s="1"/>
    </row>
    <row r="1159" spans="1:13">
      <c r="A1159" s="1"/>
      <c r="B1159" s="1"/>
      <c r="L1159" s="1"/>
      <c r="M1159" s="1"/>
    </row>
    <row r="1160" spans="1:13">
      <c r="A1160" s="1"/>
      <c r="B1160" s="1"/>
      <c r="L1160" s="1"/>
      <c r="M1160" s="1"/>
    </row>
    <row r="1161" spans="1:13">
      <c r="A1161" s="1"/>
      <c r="B1161" s="1"/>
      <c r="L1161" s="1"/>
      <c r="M1161" s="1"/>
    </row>
    <row r="1162" spans="1:13">
      <c r="A1162" s="1"/>
      <c r="B1162" s="1"/>
      <c r="L1162" s="1"/>
      <c r="M1162" s="1"/>
    </row>
    <row r="1163" spans="1:13">
      <c r="A1163" s="1"/>
      <c r="B1163" s="1"/>
      <c r="L1163" s="1"/>
      <c r="M1163" s="1"/>
    </row>
    <row r="1164" spans="1:13">
      <c r="A1164" s="1"/>
      <c r="B1164" s="1"/>
      <c r="L1164" s="1"/>
      <c r="M1164" s="1"/>
    </row>
    <row r="1165" spans="1:13">
      <c r="A1165" s="1"/>
      <c r="B1165" s="1"/>
      <c r="L1165" s="1"/>
      <c r="M1165" s="1"/>
    </row>
    <row r="1166" spans="1:13">
      <c r="A1166" s="1"/>
      <c r="B1166" s="1"/>
      <c r="L1166" s="1"/>
      <c r="M1166" s="1"/>
    </row>
    <row r="1167" spans="1:13">
      <c r="A1167" s="1"/>
      <c r="B1167" s="1"/>
      <c r="L1167" s="1"/>
      <c r="M1167" s="1"/>
    </row>
    <row r="1168" spans="1:13">
      <c r="A1168" s="1"/>
      <c r="B1168" s="1"/>
      <c r="L1168" s="1"/>
      <c r="M1168" s="1"/>
    </row>
    <row r="1169" spans="1:13">
      <c r="A1169" s="1"/>
      <c r="B1169" s="1"/>
      <c r="L1169" s="1"/>
      <c r="M1169" s="1"/>
    </row>
    <row r="1170" spans="1:13">
      <c r="A1170" s="1"/>
      <c r="B1170" s="1"/>
      <c r="L1170" s="1"/>
      <c r="M1170" s="1"/>
    </row>
    <row r="1171" spans="1:13">
      <c r="A1171" s="1"/>
      <c r="B1171" s="1"/>
      <c r="L1171" s="1"/>
      <c r="M1171" s="1"/>
    </row>
    <row r="1172" spans="1:13">
      <c r="A1172" s="1"/>
      <c r="B1172" s="1"/>
      <c r="L1172" s="1"/>
      <c r="M1172" s="1"/>
    </row>
    <row r="1173" spans="1:13">
      <c r="A1173" s="1"/>
      <c r="B1173" s="1"/>
      <c r="L1173" s="1"/>
      <c r="M1173" s="1"/>
    </row>
    <row r="1174" spans="1:13">
      <c r="A1174" s="1"/>
      <c r="B1174" s="1"/>
      <c r="L1174" s="1"/>
      <c r="M1174" s="1"/>
    </row>
    <row r="1175" spans="1:13">
      <c r="A1175" s="1"/>
      <c r="B1175" s="1"/>
      <c r="L1175" s="1"/>
      <c r="M1175" s="1"/>
    </row>
    <row r="1176" spans="1:13">
      <c r="A1176" s="1"/>
      <c r="B1176" s="1"/>
      <c r="L1176" s="1"/>
      <c r="M1176" s="1"/>
    </row>
    <row r="1177" spans="1:13">
      <c r="A1177" s="1"/>
      <c r="B1177" s="1"/>
      <c r="L1177" s="1"/>
      <c r="M1177" s="1"/>
    </row>
    <row r="1178" spans="1:13">
      <c r="A1178" s="1"/>
      <c r="B1178" s="1"/>
      <c r="L1178" s="1"/>
      <c r="M1178" s="1"/>
    </row>
    <row r="1179" spans="1:13">
      <c r="A1179" s="1"/>
      <c r="B1179" s="1"/>
      <c r="L1179" s="1"/>
      <c r="M1179" s="1"/>
    </row>
    <row r="1180" spans="1:13">
      <c r="A1180" s="1"/>
      <c r="B1180" s="1"/>
      <c r="L1180" s="1"/>
      <c r="M1180" s="1"/>
    </row>
    <row r="1181" spans="1:13">
      <c r="A1181" s="1"/>
      <c r="B1181" s="1"/>
      <c r="L1181" s="1"/>
      <c r="M1181" s="1"/>
    </row>
    <row r="1182" spans="1:13">
      <c r="A1182" s="1"/>
      <c r="B1182" s="1"/>
      <c r="L1182" s="1"/>
      <c r="M1182" s="1"/>
    </row>
    <row r="1183" spans="1:13">
      <c r="A1183" s="1"/>
      <c r="B1183" s="1"/>
      <c r="L1183" s="1"/>
      <c r="M1183" s="1"/>
    </row>
    <row r="1184" spans="1:13">
      <c r="A1184" s="1"/>
      <c r="B1184" s="1"/>
      <c r="L1184" s="1"/>
      <c r="M1184" s="1"/>
    </row>
    <row r="1185" spans="1:13">
      <c r="A1185" s="1"/>
      <c r="B1185" s="1"/>
      <c r="L1185" s="1"/>
      <c r="M1185" s="1"/>
    </row>
    <row r="1186" spans="1:13">
      <c r="A1186" s="1"/>
      <c r="B1186" s="1"/>
      <c r="L1186" s="1"/>
      <c r="M1186" s="1"/>
    </row>
    <row r="1187" spans="1:13">
      <c r="A1187" s="1"/>
      <c r="B1187" s="1"/>
      <c r="L1187" s="1"/>
      <c r="M1187" s="1"/>
    </row>
    <row r="1188" spans="1:13">
      <c r="A1188" s="1"/>
      <c r="B1188" s="1"/>
      <c r="L1188" s="1"/>
      <c r="M1188" s="1"/>
    </row>
    <row r="1189" spans="1:13">
      <c r="A1189" s="1"/>
      <c r="B1189" s="1"/>
      <c r="L1189" s="1"/>
      <c r="M1189" s="1"/>
    </row>
    <row r="1190" spans="1:13">
      <c r="A1190" s="1"/>
      <c r="B1190" s="1"/>
      <c r="L1190" s="1"/>
      <c r="M1190" s="1"/>
    </row>
    <row r="1191" spans="1:13">
      <c r="A1191" s="1"/>
      <c r="B1191" s="1"/>
      <c r="L1191" s="1"/>
      <c r="M1191" s="1"/>
    </row>
    <row r="1192" spans="1:13">
      <c r="A1192" s="1"/>
      <c r="B1192" s="1"/>
      <c r="L1192" s="1"/>
      <c r="M1192" s="1"/>
    </row>
    <row r="1193" spans="1:13">
      <c r="A1193" s="1"/>
      <c r="B1193" s="1"/>
      <c r="L1193" s="1"/>
      <c r="M1193" s="1"/>
    </row>
    <row r="1194" spans="1:13">
      <c r="A1194" s="1"/>
      <c r="B1194" s="1"/>
      <c r="L1194" s="1"/>
      <c r="M1194" s="1"/>
    </row>
    <row r="1195" spans="1:13">
      <c r="A1195" s="1"/>
      <c r="B1195" s="1"/>
      <c r="L1195" s="1"/>
      <c r="M1195" s="1"/>
    </row>
    <row r="1196" spans="1:13">
      <c r="A1196" s="1"/>
      <c r="B1196" s="1"/>
      <c r="L1196" s="1"/>
      <c r="M1196" s="1"/>
    </row>
    <row r="1197" spans="1:13">
      <c r="A1197" s="1"/>
      <c r="B1197" s="1"/>
      <c r="L1197" s="1"/>
      <c r="M1197" s="1"/>
    </row>
    <row r="1198" spans="1:13">
      <c r="A1198" s="1"/>
      <c r="B1198" s="1"/>
      <c r="L1198" s="1"/>
      <c r="M1198" s="1"/>
    </row>
    <row r="1199" spans="1:13">
      <c r="A1199" s="1"/>
      <c r="B1199" s="1"/>
      <c r="L1199" s="1"/>
      <c r="M1199" s="1"/>
    </row>
    <row r="1200" spans="1:13">
      <c r="A1200" s="1"/>
      <c r="B1200" s="1"/>
      <c r="L1200" s="1"/>
      <c r="M1200" s="1"/>
    </row>
    <row r="1201" spans="1:13">
      <c r="A1201" s="1"/>
      <c r="B1201" s="1"/>
      <c r="L1201" s="1"/>
      <c r="M1201" s="1"/>
    </row>
    <row r="1202" spans="1:13">
      <c r="A1202" s="1"/>
      <c r="B1202" s="1"/>
      <c r="L1202" s="1"/>
      <c r="M1202" s="1"/>
    </row>
    <row r="1203" spans="1:13">
      <c r="A1203" s="1"/>
      <c r="B1203" s="1"/>
      <c r="L1203" s="1"/>
      <c r="M1203" s="1"/>
    </row>
    <row r="1204" spans="1:13">
      <c r="A1204" s="1"/>
      <c r="B1204" s="1"/>
      <c r="L1204" s="1"/>
      <c r="M1204" s="1"/>
    </row>
    <row r="1205" spans="1:13">
      <c r="A1205" s="1"/>
      <c r="B1205" s="1"/>
      <c r="L1205" s="1"/>
      <c r="M1205" s="1"/>
    </row>
    <row r="1206" spans="1:13">
      <c r="A1206" s="1"/>
      <c r="B1206" s="1"/>
      <c r="L1206" s="1"/>
      <c r="M1206" s="1"/>
    </row>
    <row r="1207" spans="1:13">
      <c r="A1207" s="1"/>
      <c r="B1207" s="1"/>
      <c r="L1207" s="1"/>
      <c r="M1207" s="1"/>
    </row>
    <row r="1208" spans="1:13">
      <c r="A1208" s="1"/>
      <c r="B1208" s="1"/>
      <c r="L1208" s="1"/>
      <c r="M1208" s="1"/>
    </row>
    <row r="1209" spans="1:13">
      <c r="A1209" s="1"/>
      <c r="B1209" s="1"/>
      <c r="L1209" s="1"/>
      <c r="M1209" s="1"/>
    </row>
    <row r="1210" spans="1:13">
      <c r="A1210" s="1"/>
      <c r="B1210" s="1"/>
      <c r="L1210" s="1"/>
      <c r="M1210" s="1"/>
    </row>
    <row r="1211" spans="1:13">
      <c r="A1211" s="1"/>
      <c r="B1211" s="1"/>
      <c r="L1211" s="1"/>
      <c r="M1211" s="1"/>
    </row>
    <row r="1212" spans="1:13">
      <c r="A1212" s="1"/>
      <c r="B1212" s="1"/>
      <c r="L1212" s="1"/>
      <c r="M1212" s="1"/>
    </row>
    <row r="1213" spans="1:13">
      <c r="A1213" s="1"/>
      <c r="B1213" s="1"/>
      <c r="L1213" s="1"/>
      <c r="M1213" s="1"/>
    </row>
    <row r="1214" spans="1:13">
      <c r="A1214" s="1"/>
      <c r="B1214" s="1"/>
      <c r="L1214" s="1"/>
      <c r="M1214" s="1"/>
    </row>
    <row r="1215" spans="1:13">
      <c r="A1215" s="1"/>
      <c r="B1215" s="1"/>
      <c r="L1215" s="1"/>
      <c r="M1215" s="1"/>
    </row>
    <row r="1216" spans="1:13">
      <c r="A1216" s="1"/>
      <c r="B1216" s="1"/>
      <c r="L1216" s="1"/>
      <c r="M1216" s="1"/>
    </row>
    <row r="1217" spans="1:13">
      <c r="A1217" s="1"/>
      <c r="B1217" s="1"/>
      <c r="L1217" s="1"/>
      <c r="M1217" s="1"/>
    </row>
    <row r="1218" spans="1:13">
      <c r="A1218" s="1"/>
      <c r="B1218" s="1"/>
      <c r="L1218" s="1"/>
      <c r="M1218" s="1"/>
    </row>
    <row r="1219" spans="1:13">
      <c r="A1219" s="1"/>
      <c r="B1219" s="1"/>
      <c r="L1219" s="1"/>
      <c r="M1219" s="1"/>
    </row>
    <row r="1220" spans="1:13">
      <c r="A1220" s="1"/>
      <c r="B1220" s="1"/>
      <c r="L1220" s="1"/>
      <c r="M1220" s="1"/>
    </row>
    <row r="1221" spans="1:13">
      <c r="A1221" s="1"/>
      <c r="B1221" s="1"/>
      <c r="L1221" s="1"/>
      <c r="M1221" s="1"/>
    </row>
    <row r="1222" spans="1:13">
      <c r="A1222" s="1"/>
      <c r="B1222" s="1"/>
      <c r="L1222" s="1"/>
      <c r="M1222" s="1"/>
    </row>
    <row r="1223" spans="1:13">
      <c r="A1223" s="1"/>
      <c r="B1223" s="1"/>
      <c r="L1223" s="1"/>
      <c r="M1223" s="1"/>
    </row>
    <row r="1224" spans="1:13">
      <c r="A1224" s="1"/>
      <c r="B1224" s="1"/>
      <c r="L1224" s="1"/>
      <c r="M1224" s="1"/>
    </row>
    <row r="1225" spans="1:13">
      <c r="A1225" s="1"/>
      <c r="B1225" s="1"/>
      <c r="L1225" s="1"/>
      <c r="M1225" s="1"/>
    </row>
    <row r="1226" spans="1:13">
      <c r="A1226" s="1"/>
      <c r="B1226" s="1"/>
      <c r="L1226" s="1"/>
      <c r="M1226" s="1"/>
    </row>
    <row r="1227" spans="1:13">
      <c r="A1227" s="1"/>
      <c r="B1227" s="1"/>
      <c r="L1227" s="1"/>
      <c r="M1227" s="1"/>
    </row>
    <row r="1228" spans="1:13">
      <c r="A1228" s="1"/>
      <c r="B1228" s="1"/>
      <c r="L1228" s="1"/>
      <c r="M1228" s="1"/>
    </row>
    <row r="1229" spans="1:13">
      <c r="A1229" s="1"/>
      <c r="B1229" s="1"/>
      <c r="L1229" s="1"/>
      <c r="M1229" s="1"/>
    </row>
    <row r="1230" spans="1:13">
      <c r="A1230" s="1"/>
      <c r="B1230" s="1"/>
      <c r="L1230" s="1"/>
      <c r="M1230" s="1"/>
    </row>
    <row r="1231" spans="1:13">
      <c r="A1231" s="1"/>
      <c r="B1231" s="1"/>
      <c r="L1231" s="1"/>
      <c r="M1231" s="1"/>
    </row>
    <row r="1232" spans="1:13">
      <c r="A1232" s="1"/>
      <c r="B1232" s="1"/>
      <c r="L1232" s="1"/>
      <c r="M1232" s="1"/>
    </row>
    <row r="1233" spans="1:13">
      <c r="A1233" s="1"/>
      <c r="B1233" s="1"/>
      <c r="L1233" s="1"/>
      <c r="M1233" s="1"/>
    </row>
    <row r="1234" spans="1:13">
      <c r="A1234" s="1"/>
      <c r="B1234" s="1"/>
      <c r="L1234" s="1"/>
      <c r="M1234" s="1"/>
    </row>
    <row r="1235" spans="1:13">
      <c r="A1235" s="1"/>
      <c r="B1235" s="1"/>
      <c r="L1235" s="1"/>
      <c r="M1235" s="1"/>
    </row>
    <row r="1236" spans="1:13">
      <c r="A1236" s="1"/>
      <c r="B1236" s="1"/>
      <c r="L1236" s="1"/>
      <c r="M1236" s="1"/>
    </row>
    <row r="1237" spans="1:13">
      <c r="A1237" s="1"/>
      <c r="B1237" s="1"/>
      <c r="L1237" s="1"/>
      <c r="M1237" s="1"/>
    </row>
    <row r="1238" spans="1:13">
      <c r="A1238" s="1"/>
      <c r="B1238" s="1"/>
      <c r="L1238" s="1"/>
      <c r="M1238" s="1"/>
    </row>
    <row r="1239" spans="1:13">
      <c r="A1239" s="1"/>
      <c r="B1239" s="1"/>
      <c r="L1239" s="1"/>
      <c r="M1239" s="1"/>
    </row>
    <row r="1240" spans="1:13">
      <c r="A1240" s="1"/>
      <c r="B1240" s="1"/>
      <c r="L1240" s="1"/>
      <c r="M1240" s="1"/>
    </row>
    <row r="1241" spans="1:13">
      <c r="A1241" s="1"/>
      <c r="B1241" s="1"/>
      <c r="L1241" s="1"/>
      <c r="M1241" s="1"/>
    </row>
    <row r="1242" spans="1:13">
      <c r="A1242" s="1"/>
      <c r="B1242" s="1"/>
      <c r="L1242" s="1"/>
      <c r="M1242" s="1"/>
    </row>
    <row r="1243" spans="1:13">
      <c r="A1243" s="1"/>
      <c r="B1243" s="1"/>
      <c r="L1243" s="1"/>
      <c r="M1243" s="1"/>
    </row>
    <row r="1244" spans="1:13">
      <c r="A1244" s="1"/>
      <c r="B1244" s="1"/>
      <c r="L1244" s="1"/>
      <c r="M1244" s="1"/>
    </row>
    <row r="1245" spans="1:13">
      <c r="A1245" s="1"/>
      <c r="B1245" s="1"/>
      <c r="L1245" s="1"/>
      <c r="M1245" s="1"/>
    </row>
    <row r="1246" spans="1:13">
      <c r="A1246" s="1"/>
      <c r="B1246" s="1"/>
      <c r="L1246" s="1"/>
      <c r="M1246" s="1"/>
    </row>
    <row r="1247" spans="1:13">
      <c r="A1247" s="1"/>
      <c r="B1247" s="1"/>
      <c r="L1247" s="1"/>
      <c r="M1247" s="1"/>
    </row>
    <row r="1248" spans="1:13">
      <c r="A1248" s="1"/>
      <c r="B1248" s="1"/>
      <c r="L1248" s="1"/>
      <c r="M1248" s="1"/>
    </row>
    <row r="1249" spans="1:13">
      <c r="A1249" s="1"/>
      <c r="B1249" s="1"/>
      <c r="L1249" s="1"/>
      <c r="M1249" s="1"/>
    </row>
    <row r="1250" spans="1:13">
      <c r="A1250" s="1"/>
      <c r="B1250" s="1"/>
      <c r="L1250" s="1"/>
      <c r="M1250" s="1"/>
    </row>
    <row r="1251" spans="1:13">
      <c r="A1251" s="1"/>
      <c r="B1251" s="1"/>
      <c r="L1251" s="1"/>
      <c r="M1251" s="1"/>
    </row>
    <row r="1252" spans="1:13">
      <c r="A1252" s="1"/>
      <c r="B1252" s="1"/>
      <c r="L1252" s="1"/>
      <c r="M1252" s="1"/>
    </row>
    <row r="1253" spans="1:13">
      <c r="A1253" s="1"/>
      <c r="B1253" s="1"/>
      <c r="L1253" s="1"/>
      <c r="M1253" s="1"/>
    </row>
    <row r="1254" spans="1:13">
      <c r="A1254" s="1"/>
      <c r="B1254" s="1"/>
      <c r="L1254" s="1"/>
      <c r="M1254" s="1"/>
    </row>
    <row r="1255" spans="1:13">
      <c r="A1255" s="1"/>
      <c r="B1255" s="1"/>
      <c r="L1255" s="1"/>
      <c r="M1255" s="1"/>
    </row>
    <row r="1256" spans="1:13">
      <c r="A1256" s="1"/>
      <c r="B1256" s="1"/>
      <c r="L1256" s="1"/>
      <c r="M1256" s="1"/>
    </row>
    <row r="1257" spans="1:13">
      <c r="A1257" s="1"/>
      <c r="B1257" s="1"/>
      <c r="L1257" s="1"/>
      <c r="M1257" s="1"/>
    </row>
    <row r="1258" spans="1:13">
      <c r="A1258" s="1"/>
      <c r="B1258" s="1"/>
      <c r="L1258" s="1"/>
      <c r="M1258" s="1"/>
    </row>
    <row r="1259" spans="1:13">
      <c r="A1259" s="1"/>
      <c r="B1259" s="1"/>
      <c r="L1259" s="1"/>
      <c r="M1259" s="1"/>
    </row>
    <row r="1260" spans="1:13">
      <c r="A1260" s="1"/>
      <c r="B1260" s="1"/>
      <c r="L1260" s="1"/>
      <c r="M1260" s="1"/>
    </row>
    <row r="1261" spans="1:13">
      <c r="A1261" s="1"/>
      <c r="B1261" s="1"/>
      <c r="L1261" s="1"/>
      <c r="M1261" s="1"/>
    </row>
    <row r="1262" spans="1:13">
      <c r="A1262" s="1"/>
      <c r="B1262" s="1"/>
      <c r="L1262" s="1"/>
      <c r="M1262" s="1"/>
    </row>
    <row r="1263" spans="1:13">
      <c r="A1263" s="1"/>
      <c r="B1263" s="1"/>
      <c r="L1263" s="1"/>
      <c r="M1263" s="1"/>
    </row>
    <row r="1264" spans="1:13">
      <c r="A1264" s="1"/>
      <c r="B1264" s="1"/>
      <c r="L1264" s="1"/>
      <c r="M1264" s="1"/>
    </row>
    <row r="1265" spans="1:13">
      <c r="A1265" s="1"/>
      <c r="B1265" s="1"/>
      <c r="L1265" s="1"/>
      <c r="M1265" s="1"/>
    </row>
    <row r="1266" spans="1:13">
      <c r="A1266" s="1"/>
      <c r="B1266" s="1"/>
      <c r="L1266" s="1"/>
      <c r="M1266" s="1"/>
    </row>
    <row r="1267" spans="1:13">
      <c r="A1267" s="1"/>
      <c r="B1267" s="1"/>
      <c r="L1267" s="1"/>
      <c r="M1267" s="1"/>
    </row>
    <row r="1268" spans="1:13">
      <c r="A1268" s="1"/>
      <c r="B1268" s="1"/>
      <c r="L1268" s="1"/>
      <c r="M1268" s="1"/>
    </row>
    <row r="1269" spans="1:13">
      <c r="A1269" s="1"/>
      <c r="B1269" s="1"/>
      <c r="L1269" s="1"/>
      <c r="M1269" s="1"/>
    </row>
    <row r="1270" spans="1:13">
      <c r="A1270" s="1"/>
      <c r="B1270" s="1"/>
      <c r="L1270" s="1"/>
      <c r="M1270" s="1"/>
    </row>
    <row r="1271" spans="1:13">
      <c r="A1271" s="1"/>
      <c r="B1271" s="1"/>
      <c r="L1271" s="1"/>
      <c r="M1271" s="1"/>
    </row>
    <row r="1272" spans="1:13">
      <c r="A1272" s="1"/>
      <c r="B1272" s="1"/>
      <c r="L1272" s="1"/>
      <c r="M1272" s="1"/>
    </row>
    <row r="1273" spans="1:13">
      <c r="A1273" s="1"/>
      <c r="B1273" s="1"/>
      <c r="L1273" s="1"/>
      <c r="M1273" s="1"/>
    </row>
    <row r="1274" spans="1:13">
      <c r="A1274" s="1"/>
      <c r="B1274" s="1"/>
      <c r="L1274" s="1"/>
      <c r="M1274" s="1"/>
    </row>
    <row r="1275" spans="1:13">
      <c r="A1275" s="1"/>
      <c r="B1275" s="1"/>
      <c r="L1275" s="1"/>
      <c r="M1275" s="1"/>
    </row>
    <row r="1276" spans="1:13">
      <c r="A1276" s="1"/>
      <c r="B1276" s="1"/>
      <c r="L1276" s="1"/>
      <c r="M1276" s="1"/>
    </row>
    <row r="1277" spans="1:13">
      <c r="A1277" s="1"/>
      <c r="B1277" s="1"/>
      <c r="L1277" s="1"/>
      <c r="M1277" s="1"/>
    </row>
    <row r="1278" spans="1:13">
      <c r="A1278" s="1"/>
      <c r="B1278" s="1"/>
      <c r="L1278" s="1"/>
      <c r="M1278" s="1"/>
    </row>
    <row r="1279" spans="1:13">
      <c r="A1279" s="1"/>
      <c r="B1279" s="1"/>
      <c r="L1279" s="1"/>
      <c r="M1279" s="1"/>
    </row>
    <row r="1280" spans="1:13">
      <c r="A1280" s="1"/>
      <c r="B1280" s="1"/>
      <c r="L1280" s="1"/>
      <c r="M1280" s="1"/>
    </row>
    <row r="1281" spans="1:13">
      <c r="A1281" s="1"/>
      <c r="B1281" s="1"/>
      <c r="L1281" s="1"/>
      <c r="M1281" s="1"/>
    </row>
    <row r="1282" spans="1:13">
      <c r="A1282" s="1"/>
      <c r="B1282" s="1"/>
      <c r="L1282" s="1"/>
      <c r="M1282" s="1"/>
    </row>
    <row r="1283" spans="1:13">
      <c r="A1283" s="1"/>
      <c r="B1283" s="1"/>
      <c r="L1283" s="1"/>
      <c r="M1283" s="1"/>
    </row>
    <row r="1284" spans="1:13">
      <c r="A1284" s="1"/>
      <c r="B1284" s="1"/>
      <c r="L1284" s="1"/>
      <c r="M1284" s="1"/>
    </row>
    <row r="1285" spans="1:13">
      <c r="A1285" s="1"/>
      <c r="B1285" s="1"/>
      <c r="L1285" s="1"/>
      <c r="M1285" s="1"/>
    </row>
    <row r="1286" spans="1:13">
      <c r="A1286" s="1"/>
      <c r="B1286" s="1"/>
      <c r="L1286" s="1"/>
      <c r="M1286" s="1"/>
    </row>
    <row r="1287" spans="1:13">
      <c r="A1287" s="1"/>
      <c r="B1287" s="1"/>
      <c r="L1287" s="1"/>
      <c r="M1287" s="1"/>
    </row>
    <row r="1288" spans="1:13">
      <c r="A1288" s="1"/>
      <c r="B1288" s="1"/>
      <c r="L1288" s="1"/>
      <c r="M1288" s="1"/>
    </row>
    <row r="1289" spans="1:13">
      <c r="A1289" s="1"/>
      <c r="B1289" s="1"/>
      <c r="L1289" s="1"/>
      <c r="M1289" s="1"/>
    </row>
    <row r="1290" spans="1:13">
      <c r="A1290" s="1"/>
      <c r="B1290" s="1"/>
      <c r="L1290" s="1"/>
      <c r="M1290" s="1"/>
    </row>
    <row r="1291" spans="1:13">
      <c r="A1291" s="1"/>
      <c r="B1291" s="1"/>
      <c r="L1291" s="1"/>
      <c r="M1291" s="1"/>
    </row>
    <row r="1292" spans="1:13">
      <c r="A1292" s="1"/>
      <c r="B1292" s="1"/>
      <c r="L1292" s="1"/>
      <c r="M1292" s="1"/>
    </row>
    <row r="1293" spans="1:13">
      <c r="A1293" s="1"/>
      <c r="B1293" s="1"/>
      <c r="L1293" s="1"/>
      <c r="M1293" s="1"/>
    </row>
    <row r="1294" spans="1:13">
      <c r="A1294" s="1"/>
      <c r="B1294" s="1"/>
      <c r="L1294" s="1"/>
      <c r="M1294" s="1"/>
    </row>
    <row r="1295" spans="1:13">
      <c r="A1295" s="1"/>
      <c r="B1295" s="1"/>
      <c r="L1295" s="1"/>
      <c r="M1295" s="1"/>
    </row>
    <row r="1296" spans="1:13">
      <c r="A1296" s="1"/>
      <c r="B1296" s="1"/>
      <c r="L1296" s="1"/>
      <c r="M1296" s="1"/>
    </row>
    <row r="1297" spans="1:13">
      <c r="A1297" s="1"/>
      <c r="B1297" s="1"/>
      <c r="L1297" s="1"/>
      <c r="M1297" s="1"/>
    </row>
    <row r="1394" spans="1:13">
      <c r="A1394" s="1"/>
      <c r="B1394" s="1"/>
      <c r="L1394" s="1"/>
      <c r="M1394" s="1"/>
    </row>
    <row r="1395" spans="1:13">
      <c r="A1395" s="1"/>
      <c r="B1395" s="1"/>
      <c r="L1395" s="1"/>
      <c r="M1395" s="1"/>
    </row>
    <row r="1396" spans="1:13">
      <c r="A1396" s="1"/>
      <c r="B1396" s="1"/>
      <c r="L1396" s="1"/>
      <c r="M1396" s="1"/>
    </row>
    <row r="1397" spans="1:13">
      <c r="A1397" s="1"/>
      <c r="B1397" s="1"/>
      <c r="L1397" s="1"/>
      <c r="M1397" s="1"/>
    </row>
    <row r="1398" spans="1:13">
      <c r="A1398" s="1"/>
      <c r="B1398" s="1"/>
      <c r="L1398" s="1"/>
      <c r="M1398" s="1"/>
    </row>
    <row r="1399" spans="1:13">
      <c r="A1399" s="1"/>
      <c r="B1399" s="1"/>
      <c r="L1399" s="1"/>
      <c r="M1399" s="1"/>
    </row>
    <row r="1400" spans="1:13">
      <c r="A1400" s="1"/>
      <c r="B1400" s="1"/>
      <c r="L1400" s="1"/>
      <c r="M1400" s="1"/>
    </row>
    <row r="1401" spans="1:13">
      <c r="A1401" s="1"/>
      <c r="B1401" s="1"/>
      <c r="L1401" s="1"/>
      <c r="M1401" s="1"/>
    </row>
    <row r="1402" spans="1:13">
      <c r="A1402" s="1"/>
      <c r="B1402" s="1"/>
      <c r="L1402" s="1"/>
      <c r="M1402" s="1"/>
    </row>
    <row r="1403" spans="1:13">
      <c r="A1403" s="1"/>
      <c r="B1403" s="1"/>
      <c r="L1403" s="1"/>
      <c r="M1403" s="1"/>
    </row>
    <row r="1404" spans="1:13">
      <c r="A1404" s="1"/>
      <c r="B1404" s="1"/>
      <c r="L1404" s="1"/>
      <c r="M1404" s="1"/>
    </row>
    <row r="1405" spans="1:13">
      <c r="A1405" s="1"/>
      <c r="B1405" s="1"/>
      <c r="L1405" s="1"/>
      <c r="M1405" s="1"/>
    </row>
    <row r="1406" spans="1:13">
      <c r="A1406" s="1"/>
      <c r="B1406" s="1"/>
      <c r="L1406" s="1"/>
      <c r="M1406" s="1"/>
    </row>
    <row r="1407" spans="1:13">
      <c r="A1407" s="1"/>
      <c r="B1407" s="1"/>
      <c r="L1407" s="1"/>
      <c r="M1407" s="1"/>
    </row>
    <row r="1408" spans="1:13">
      <c r="A1408" s="1"/>
      <c r="B1408" s="1"/>
      <c r="L1408" s="1"/>
      <c r="M1408" s="1"/>
    </row>
    <row r="1409" spans="1:13">
      <c r="A1409" s="1"/>
      <c r="B1409" s="1"/>
      <c r="L1409" s="1"/>
      <c r="M1409" s="1"/>
    </row>
    <row r="1410" spans="1:13">
      <c r="A1410" s="1"/>
      <c r="B1410" s="1"/>
      <c r="L1410" s="1"/>
      <c r="M1410" s="1"/>
    </row>
    <row r="1411" spans="1:13">
      <c r="A1411" s="1"/>
      <c r="B1411" s="1"/>
      <c r="L1411" s="1"/>
      <c r="M1411" s="1"/>
    </row>
    <row r="1412" spans="1:13">
      <c r="A1412" s="1"/>
      <c r="B1412" s="1"/>
      <c r="L1412" s="1"/>
      <c r="M1412" s="1"/>
    </row>
    <row r="1413" spans="1:13">
      <c r="A1413" s="1"/>
      <c r="B1413" s="1"/>
      <c r="L1413" s="1"/>
      <c r="M1413" s="1"/>
    </row>
    <row r="1414" spans="1:13">
      <c r="A1414" s="1"/>
      <c r="B1414" s="1"/>
      <c r="L1414" s="1"/>
      <c r="M1414" s="1"/>
    </row>
    <row r="1415" spans="1:13">
      <c r="A1415" s="1"/>
      <c r="B1415" s="1"/>
      <c r="L1415" s="1"/>
      <c r="M1415" s="1"/>
    </row>
    <row r="1416" spans="1:13">
      <c r="A1416" s="1"/>
      <c r="B1416" s="1"/>
      <c r="L1416" s="1"/>
      <c r="M1416" s="1"/>
    </row>
    <row r="1417" spans="1:13">
      <c r="A1417" s="1"/>
      <c r="B1417" s="1"/>
      <c r="L1417" s="1"/>
      <c r="M1417" s="1"/>
    </row>
    <row r="1418" spans="1:13">
      <c r="A1418" s="1"/>
      <c r="B1418" s="1"/>
      <c r="L1418" s="1"/>
      <c r="M1418" s="1"/>
    </row>
    <row r="1419" spans="1:13">
      <c r="A1419" s="1"/>
      <c r="B1419" s="1"/>
      <c r="L1419" s="1"/>
      <c r="M1419" s="1"/>
    </row>
    <row r="1420" spans="1:13">
      <c r="A1420" s="1"/>
      <c r="B1420" s="1"/>
      <c r="L1420" s="1"/>
      <c r="M1420" s="1"/>
    </row>
    <row r="1421" spans="1:13">
      <c r="A1421" s="1"/>
      <c r="B1421" s="1"/>
      <c r="L1421" s="1"/>
      <c r="M1421" s="1"/>
    </row>
    <row r="1422" spans="1:13">
      <c r="A1422" s="1"/>
      <c r="B1422" s="1"/>
      <c r="L1422" s="1"/>
      <c r="M1422" s="1"/>
    </row>
    <row r="1423" spans="1:13">
      <c r="A1423" s="1"/>
      <c r="B1423" s="1"/>
      <c r="L1423" s="1"/>
      <c r="M1423" s="1"/>
    </row>
    <row r="1424" spans="1:13">
      <c r="A1424" s="1"/>
      <c r="B1424" s="1"/>
      <c r="L1424" s="1"/>
      <c r="M1424" s="1"/>
    </row>
    <row r="1425" spans="1:13">
      <c r="A1425" s="1"/>
      <c r="B1425" s="1"/>
      <c r="L1425" s="1"/>
      <c r="M1425" s="1"/>
    </row>
    <row r="1426" spans="1:13">
      <c r="A1426" s="1"/>
      <c r="B1426" s="1"/>
      <c r="L1426" s="1"/>
      <c r="M1426" s="1"/>
    </row>
    <row r="1427" spans="1:13">
      <c r="A1427" s="1"/>
      <c r="B1427" s="1"/>
      <c r="L1427" s="1"/>
      <c r="M1427" s="1"/>
    </row>
    <row r="1428" spans="1:13">
      <c r="A1428" s="1"/>
      <c r="B1428" s="1"/>
      <c r="L1428" s="1"/>
      <c r="M1428" s="1"/>
    </row>
    <row r="1429" spans="1:13">
      <c r="A1429" s="1"/>
      <c r="B1429" s="1"/>
      <c r="L1429" s="1"/>
      <c r="M1429" s="1"/>
    </row>
    <row r="1430" spans="1:13">
      <c r="A1430" s="1"/>
      <c r="B1430" s="1"/>
      <c r="L1430" s="1"/>
      <c r="M1430" s="1"/>
    </row>
    <row r="1431" spans="1:13">
      <c r="A1431" s="1"/>
      <c r="B1431" s="1"/>
      <c r="L1431" s="1"/>
      <c r="M1431" s="1"/>
    </row>
    <row r="1432" spans="1:13">
      <c r="A1432" s="1"/>
      <c r="B1432" s="1"/>
      <c r="L1432" s="1"/>
      <c r="M1432" s="1"/>
    </row>
    <row r="1433" spans="1:13">
      <c r="A1433" s="1"/>
      <c r="B1433" s="1"/>
      <c r="L1433" s="1"/>
      <c r="M1433" s="1"/>
    </row>
    <row r="1434" spans="1:13">
      <c r="A1434" s="1"/>
      <c r="B1434" s="1"/>
      <c r="L1434" s="1"/>
      <c r="M1434" s="1"/>
    </row>
    <row r="1435" spans="1:13">
      <c r="A1435" s="1"/>
      <c r="B1435" s="1"/>
      <c r="L1435" s="1"/>
      <c r="M1435" s="1"/>
    </row>
    <row r="1436" spans="1:13">
      <c r="A1436" s="1"/>
      <c r="B1436" s="1"/>
      <c r="L1436" s="1"/>
      <c r="M1436" s="1"/>
    </row>
    <row r="1437" spans="1:13">
      <c r="A1437" s="1"/>
      <c r="B1437" s="1"/>
      <c r="L1437" s="1"/>
      <c r="M1437" s="1"/>
    </row>
    <row r="1438" spans="1:13">
      <c r="A1438" s="1"/>
      <c r="B1438" s="1"/>
      <c r="L1438" s="1"/>
      <c r="M1438" s="1"/>
    </row>
    <row r="1439" spans="1:13">
      <c r="A1439" s="1"/>
      <c r="B1439" s="1"/>
      <c r="L1439" s="1"/>
      <c r="M1439" s="1"/>
    </row>
    <row r="1440" spans="1:13">
      <c r="A1440" s="1"/>
      <c r="B1440" s="1"/>
      <c r="L1440" s="1"/>
      <c r="M1440" s="1"/>
    </row>
    <row r="1441" spans="1:13">
      <c r="A1441" s="1"/>
      <c r="B1441" s="1"/>
      <c r="L1441" s="1"/>
      <c r="M1441" s="1"/>
    </row>
    <row r="1442" spans="1:13">
      <c r="A1442" s="1"/>
      <c r="B1442" s="1"/>
      <c r="L1442" s="1"/>
      <c r="M1442" s="1"/>
    </row>
    <row r="1443" spans="1:13">
      <c r="A1443" s="1"/>
      <c r="B1443" s="1"/>
      <c r="L1443" s="1"/>
      <c r="M1443" s="1"/>
    </row>
    <row r="1444" spans="1:13">
      <c r="A1444" s="1"/>
      <c r="B1444" s="1"/>
      <c r="L1444" s="1"/>
      <c r="M1444" s="1"/>
    </row>
    <row r="1445" spans="1:13">
      <c r="A1445" s="1"/>
      <c r="B1445" s="1"/>
      <c r="L1445" s="1"/>
      <c r="M1445" s="1"/>
    </row>
    <row r="1446" spans="1:13">
      <c r="A1446" s="1"/>
      <c r="B1446" s="1"/>
      <c r="L1446" s="1"/>
      <c r="M1446" s="1"/>
    </row>
    <row r="1447" spans="1:13">
      <c r="A1447" s="1"/>
      <c r="B1447" s="1"/>
      <c r="L1447" s="1"/>
      <c r="M1447" s="1"/>
    </row>
    <row r="1448" spans="1:13">
      <c r="A1448" s="1"/>
      <c r="B1448" s="1"/>
      <c r="L1448" s="1"/>
      <c r="M1448" s="1"/>
    </row>
    <row r="1449" spans="1:13">
      <c r="A1449" s="1"/>
      <c r="B1449" s="1"/>
      <c r="L1449" s="1"/>
      <c r="M1449" s="1"/>
    </row>
    <row r="1450" spans="1:13">
      <c r="A1450" s="1"/>
      <c r="B1450" s="1"/>
      <c r="L1450" s="1"/>
      <c r="M1450" s="1"/>
    </row>
    <row r="1451" spans="1:13">
      <c r="A1451" s="1"/>
      <c r="B1451" s="1"/>
      <c r="L1451" s="1"/>
      <c r="M1451" s="1"/>
    </row>
    <row r="1452" spans="1:13">
      <c r="A1452" s="1"/>
      <c r="B1452" s="1"/>
      <c r="L1452" s="1"/>
      <c r="M1452" s="1"/>
    </row>
    <row r="1453" spans="1:13">
      <c r="A1453" s="1"/>
      <c r="B1453" s="1"/>
      <c r="L1453" s="1"/>
      <c r="M1453" s="1"/>
    </row>
    <row r="1454" spans="1:13">
      <c r="A1454" s="1"/>
      <c r="B1454" s="1"/>
      <c r="L1454" s="1"/>
      <c r="M1454" s="1"/>
    </row>
    <row r="1455" spans="1:13">
      <c r="A1455" s="1"/>
      <c r="B1455" s="1"/>
      <c r="L1455" s="1"/>
      <c r="M1455" s="1"/>
    </row>
    <row r="1456" spans="1:13">
      <c r="A1456" s="1"/>
      <c r="B1456" s="1"/>
      <c r="L1456" s="1"/>
      <c r="M1456" s="1"/>
    </row>
    <row r="1457" spans="1:13">
      <c r="A1457" s="1"/>
      <c r="B1457" s="1"/>
      <c r="L1457" s="1"/>
      <c r="M1457" s="1"/>
    </row>
    <row r="1458" spans="1:13">
      <c r="A1458" s="1"/>
      <c r="B1458" s="1"/>
      <c r="L1458" s="1"/>
      <c r="M1458" s="1"/>
    </row>
    <row r="1459" spans="1:13">
      <c r="A1459" s="1"/>
      <c r="B1459" s="1"/>
      <c r="L1459" s="1"/>
      <c r="M1459" s="1"/>
    </row>
    <row r="1460" spans="1:13">
      <c r="A1460" s="1"/>
      <c r="B1460" s="1"/>
      <c r="L1460" s="1"/>
      <c r="M1460" s="1"/>
    </row>
    <row r="1461" spans="1:13">
      <c r="A1461" s="1"/>
      <c r="B1461" s="1"/>
      <c r="L1461" s="1"/>
      <c r="M1461" s="1"/>
    </row>
    <row r="1462" spans="1:13">
      <c r="A1462" s="1"/>
      <c r="B1462" s="1"/>
      <c r="L1462" s="1"/>
      <c r="M1462" s="1"/>
    </row>
    <row r="1463" spans="1:13">
      <c r="A1463" s="1"/>
      <c r="B1463" s="1"/>
      <c r="L1463" s="1"/>
      <c r="M1463" s="1"/>
    </row>
    <row r="1464" spans="1:13">
      <c r="A1464" s="1"/>
      <c r="B1464" s="1"/>
      <c r="L1464" s="1"/>
      <c r="M1464" s="1"/>
    </row>
    <row r="1465" spans="1:13">
      <c r="A1465" s="1"/>
      <c r="B1465" s="1"/>
      <c r="L1465" s="1"/>
      <c r="M1465" s="1"/>
    </row>
    <row r="1466" spans="1:13">
      <c r="A1466" s="1"/>
      <c r="B1466" s="1"/>
      <c r="L1466" s="1"/>
      <c r="M1466" s="1"/>
    </row>
    <row r="1467" spans="1:13">
      <c r="A1467" s="1"/>
      <c r="B1467" s="1"/>
      <c r="L1467" s="1"/>
      <c r="M1467" s="1"/>
    </row>
    <row r="1468" spans="1:13">
      <c r="A1468" s="1"/>
      <c r="B1468" s="1"/>
      <c r="L1468" s="1"/>
      <c r="M1468" s="1"/>
    </row>
    <row r="1469" spans="1:13">
      <c r="A1469" s="1"/>
      <c r="B1469" s="1"/>
      <c r="L1469" s="1"/>
      <c r="M1469" s="1"/>
    </row>
    <row r="1470" spans="1:13">
      <c r="A1470" s="1"/>
      <c r="B1470" s="1"/>
      <c r="L1470" s="1"/>
      <c r="M1470" s="1"/>
    </row>
    <row r="1471" spans="1:13">
      <c r="A1471" s="1"/>
      <c r="B1471" s="1"/>
      <c r="L1471" s="1"/>
      <c r="M1471" s="1"/>
    </row>
    <row r="1472" spans="1:13">
      <c r="A1472" s="1"/>
      <c r="B1472" s="1"/>
      <c r="L1472" s="1"/>
      <c r="M1472" s="1"/>
    </row>
    <row r="1473" spans="1:13">
      <c r="A1473" s="1"/>
      <c r="B1473" s="1"/>
      <c r="L1473" s="1"/>
      <c r="M1473" s="1"/>
    </row>
    <row r="1474" spans="1:13">
      <c r="A1474" s="1"/>
      <c r="B1474" s="1"/>
      <c r="L1474" s="1"/>
      <c r="M1474" s="1"/>
    </row>
    <row r="1475" spans="1:13">
      <c r="A1475" s="1"/>
      <c r="B1475" s="1"/>
      <c r="L1475" s="1"/>
      <c r="M1475" s="1"/>
    </row>
    <row r="1476" spans="1:13">
      <c r="A1476" s="1"/>
      <c r="B1476" s="1"/>
      <c r="L1476" s="1"/>
      <c r="M1476" s="1"/>
    </row>
    <row r="1477" spans="1:13">
      <c r="A1477" s="1"/>
      <c r="B1477" s="1"/>
      <c r="L1477" s="1"/>
      <c r="M1477" s="1"/>
    </row>
    <row r="1478" spans="1:13">
      <c r="A1478" s="1"/>
      <c r="B1478" s="1"/>
      <c r="L1478" s="1"/>
      <c r="M1478" s="1"/>
    </row>
    <row r="1479" spans="1:13">
      <c r="A1479" s="1"/>
      <c r="B1479" s="1"/>
      <c r="L1479" s="1"/>
      <c r="M1479" s="1"/>
    </row>
    <row r="1480" spans="1:13">
      <c r="A1480" s="1"/>
      <c r="B1480" s="1"/>
      <c r="L1480" s="1"/>
      <c r="M1480" s="1"/>
    </row>
    <row r="1481" spans="1:13">
      <c r="A1481" s="1"/>
      <c r="B1481" s="1"/>
      <c r="L1481" s="1"/>
      <c r="M1481" s="1"/>
    </row>
    <row r="1482" spans="1:13">
      <c r="A1482" s="1"/>
      <c r="B1482" s="1"/>
      <c r="L1482" s="1"/>
      <c r="M1482" s="1"/>
    </row>
    <row r="1483" spans="1:13">
      <c r="A1483" s="1"/>
      <c r="B1483" s="1"/>
      <c r="L1483" s="1"/>
      <c r="M1483" s="1"/>
    </row>
    <row r="1484" spans="1:13">
      <c r="A1484" s="1"/>
      <c r="B1484" s="1"/>
      <c r="L1484" s="1"/>
      <c r="M1484" s="1"/>
    </row>
    <row r="1485" spans="1:13">
      <c r="A1485" s="1"/>
      <c r="B1485" s="1"/>
      <c r="L1485" s="1"/>
      <c r="M1485" s="1"/>
    </row>
    <row r="1486" spans="1:13">
      <c r="A1486" s="1"/>
      <c r="B1486" s="1"/>
      <c r="L1486" s="1"/>
      <c r="M1486" s="1"/>
    </row>
    <row r="1487" spans="1:13">
      <c r="A1487" s="1"/>
      <c r="B1487" s="1"/>
      <c r="L1487" s="1"/>
      <c r="M1487" s="1"/>
    </row>
    <row r="1488" spans="1:13">
      <c r="A1488" s="1"/>
      <c r="B1488" s="1"/>
      <c r="L1488" s="1"/>
      <c r="M1488" s="1"/>
    </row>
    <row r="1489" spans="1:13">
      <c r="A1489" s="1"/>
      <c r="B1489" s="1"/>
      <c r="L1489" s="1"/>
      <c r="M1489" s="1"/>
    </row>
    <row r="1490" spans="1:13">
      <c r="A1490" s="1"/>
      <c r="B1490" s="1"/>
      <c r="L1490" s="1"/>
      <c r="M1490" s="1"/>
    </row>
    <row r="1491" spans="1:13">
      <c r="A1491" s="1"/>
      <c r="B1491" s="1"/>
      <c r="L1491" s="1"/>
      <c r="M1491" s="1"/>
    </row>
    <row r="1492" spans="1:13">
      <c r="A1492" s="1"/>
      <c r="B1492" s="1"/>
      <c r="L1492" s="1"/>
      <c r="M1492" s="1"/>
    </row>
    <row r="1493" spans="1:13">
      <c r="A1493" s="1"/>
      <c r="B1493" s="1"/>
      <c r="L1493" s="1"/>
      <c r="M1493" s="1"/>
    </row>
    <row r="1494" spans="1:13">
      <c r="A1494" s="1"/>
      <c r="B1494" s="1"/>
      <c r="L1494" s="1"/>
      <c r="M1494" s="1"/>
    </row>
    <row r="1495" spans="1:13">
      <c r="A1495" s="1"/>
      <c r="B1495" s="1"/>
      <c r="L1495" s="1"/>
      <c r="M1495" s="1"/>
    </row>
    <row r="1496" spans="1:13">
      <c r="A1496" s="1"/>
      <c r="B1496" s="1"/>
      <c r="L1496" s="1"/>
      <c r="M1496" s="1"/>
    </row>
    <row r="1497" spans="1:13">
      <c r="A1497" s="1"/>
      <c r="B1497" s="1"/>
      <c r="L1497" s="1"/>
      <c r="M1497" s="1"/>
    </row>
    <row r="1498" spans="1:13">
      <c r="A1498" s="1"/>
      <c r="B1498" s="1"/>
      <c r="L1498" s="1"/>
      <c r="M1498" s="1"/>
    </row>
    <row r="1499" spans="1:13">
      <c r="A1499" s="1"/>
      <c r="B1499" s="1"/>
      <c r="L1499" s="1"/>
      <c r="M1499" s="1"/>
    </row>
    <row r="1500" spans="1:13">
      <c r="A1500" s="1"/>
      <c r="B1500" s="1"/>
      <c r="L1500" s="1"/>
      <c r="M1500" s="1"/>
    </row>
    <row r="1501" spans="1:13">
      <c r="A1501" s="1"/>
      <c r="B1501" s="1"/>
      <c r="L1501" s="1"/>
      <c r="M1501" s="1"/>
    </row>
    <row r="1502" spans="1:13">
      <c r="A1502" s="1"/>
      <c r="B1502" s="1"/>
      <c r="L1502" s="1"/>
      <c r="M1502" s="1"/>
    </row>
    <row r="1503" spans="1:13">
      <c r="A1503" s="1"/>
      <c r="B1503" s="1"/>
      <c r="L1503" s="1"/>
      <c r="M1503" s="1"/>
    </row>
    <row r="1504" spans="1:13">
      <c r="A1504" s="1"/>
      <c r="B1504" s="1"/>
      <c r="L1504" s="1"/>
      <c r="M1504" s="1"/>
    </row>
    <row r="1505" spans="1:13">
      <c r="A1505" s="1"/>
      <c r="B1505" s="1"/>
      <c r="L1505" s="1"/>
      <c r="M1505" s="1"/>
    </row>
    <row r="1506" spans="1:13">
      <c r="A1506" s="1"/>
      <c r="B1506" s="1"/>
      <c r="L1506" s="1"/>
      <c r="M1506" s="1"/>
    </row>
    <row r="1507" spans="1:13">
      <c r="A1507" s="1"/>
      <c r="B1507" s="1"/>
      <c r="L1507" s="1"/>
      <c r="M1507" s="1"/>
    </row>
    <row r="1508" spans="1:13">
      <c r="A1508" s="1"/>
      <c r="B1508" s="1"/>
      <c r="L1508" s="1"/>
      <c r="M1508" s="1"/>
    </row>
    <row r="1509" spans="1:13">
      <c r="A1509" s="1"/>
      <c r="B1509" s="1"/>
      <c r="L1509" s="1"/>
      <c r="M1509" s="1"/>
    </row>
    <row r="1510" spans="1:13">
      <c r="A1510" s="1"/>
      <c r="B1510" s="1"/>
      <c r="L1510" s="1"/>
      <c r="M1510" s="1"/>
    </row>
    <row r="1511" spans="1:13">
      <c r="A1511" s="1"/>
      <c r="B1511" s="1"/>
      <c r="L1511" s="1"/>
      <c r="M1511" s="1"/>
    </row>
    <row r="1512" spans="1:13">
      <c r="A1512" s="1"/>
      <c r="B1512" s="1"/>
      <c r="L1512" s="1"/>
      <c r="M1512" s="1"/>
    </row>
    <row r="1513" spans="1:13">
      <c r="A1513" s="1"/>
      <c r="B1513" s="1"/>
      <c r="L1513" s="1"/>
      <c r="M1513" s="1"/>
    </row>
    <row r="1514" spans="1:13">
      <c r="A1514" s="1"/>
      <c r="B1514" s="1"/>
      <c r="L1514" s="1"/>
      <c r="M1514" s="1"/>
    </row>
    <row r="1515" spans="1:13">
      <c r="A1515" s="1"/>
      <c r="B1515" s="1"/>
      <c r="L1515" s="1"/>
      <c r="M1515" s="1"/>
    </row>
    <row r="1516" spans="1:13">
      <c r="A1516" s="1"/>
      <c r="B1516" s="1"/>
      <c r="L1516" s="1"/>
      <c r="M1516" s="1"/>
    </row>
    <row r="1517" spans="1:13">
      <c r="A1517" s="1"/>
      <c r="B1517" s="1"/>
      <c r="L1517" s="1"/>
      <c r="M1517" s="1"/>
    </row>
    <row r="1518" spans="1:13">
      <c r="A1518" s="1"/>
      <c r="B1518" s="1"/>
      <c r="L1518" s="1"/>
      <c r="M1518" s="1"/>
    </row>
    <row r="1519" spans="1:13">
      <c r="A1519" s="1"/>
      <c r="B1519" s="1"/>
      <c r="L1519" s="1"/>
      <c r="M1519" s="1"/>
    </row>
    <row r="1520" spans="1:13">
      <c r="A1520" s="1"/>
      <c r="B1520" s="1"/>
      <c r="L1520" s="1"/>
      <c r="M1520" s="1"/>
    </row>
    <row r="1521" spans="1:13">
      <c r="A1521" s="1"/>
      <c r="B1521" s="1"/>
      <c r="L1521" s="1"/>
      <c r="M1521" s="1"/>
    </row>
    <row r="1522" spans="1:13">
      <c r="A1522" s="1"/>
      <c r="B1522" s="1"/>
      <c r="L1522" s="1"/>
      <c r="M1522" s="1"/>
    </row>
    <row r="1523" spans="1:13">
      <c r="A1523" s="1"/>
      <c r="B1523" s="1"/>
      <c r="L1523" s="1"/>
      <c r="M1523" s="1"/>
    </row>
    <row r="1524" spans="1:13">
      <c r="A1524" s="1"/>
      <c r="B1524" s="1"/>
      <c r="L1524" s="1"/>
      <c r="M1524" s="1"/>
    </row>
    <row r="1525" spans="1:13">
      <c r="A1525" s="1"/>
      <c r="B1525" s="1"/>
      <c r="L1525" s="1"/>
      <c r="M1525" s="1"/>
    </row>
    <row r="1526" spans="1:13">
      <c r="A1526" s="1"/>
      <c r="B1526" s="1"/>
      <c r="L1526" s="1"/>
      <c r="M1526" s="1"/>
    </row>
    <row r="1527" spans="1:13">
      <c r="A1527" s="1"/>
      <c r="B1527" s="1"/>
      <c r="L1527" s="1"/>
      <c r="M1527" s="1"/>
    </row>
    <row r="1528" spans="1:13">
      <c r="A1528" s="1"/>
      <c r="B1528" s="1"/>
      <c r="L1528" s="1"/>
      <c r="M1528" s="1"/>
    </row>
    <row r="1529" spans="1:13">
      <c r="A1529" s="1"/>
      <c r="B1529" s="1"/>
      <c r="L1529" s="1"/>
      <c r="M1529" s="1"/>
    </row>
    <row r="1530" spans="1:13">
      <c r="A1530" s="1"/>
      <c r="B1530" s="1"/>
      <c r="L1530" s="1"/>
      <c r="M1530" s="1"/>
    </row>
    <row r="1531" spans="1:13">
      <c r="A1531" s="1"/>
      <c r="B1531" s="1"/>
      <c r="L1531" s="1"/>
      <c r="M1531" s="1"/>
    </row>
    <row r="1532" spans="1:13">
      <c r="A1532" s="1"/>
      <c r="B1532" s="1"/>
      <c r="L1532" s="1"/>
      <c r="M1532" s="1"/>
    </row>
    <row r="1533" spans="1:13">
      <c r="A1533" s="1"/>
      <c r="B1533" s="1"/>
      <c r="L1533" s="1"/>
      <c r="M1533" s="1"/>
    </row>
    <row r="1534" spans="1:13">
      <c r="A1534" s="1"/>
      <c r="B1534" s="1"/>
      <c r="L1534" s="1"/>
      <c r="M1534" s="1"/>
    </row>
    <row r="1535" spans="1:13">
      <c r="A1535" s="1"/>
      <c r="B1535" s="1"/>
      <c r="L1535" s="1"/>
      <c r="M1535" s="1"/>
    </row>
    <row r="1536" spans="1:13">
      <c r="A1536" s="1"/>
      <c r="B1536" s="1"/>
      <c r="L1536" s="1"/>
      <c r="M1536" s="1"/>
    </row>
    <row r="1537" spans="1:13">
      <c r="A1537" s="1"/>
      <c r="B1537" s="1"/>
      <c r="L1537" s="1"/>
      <c r="M1537" s="1"/>
    </row>
    <row r="1538" spans="1:13">
      <c r="A1538" s="1"/>
      <c r="B1538" s="1"/>
      <c r="L1538" s="1"/>
      <c r="M1538" s="1"/>
    </row>
    <row r="1539" spans="1:13">
      <c r="A1539" s="1"/>
      <c r="B1539" s="1"/>
      <c r="L1539" s="1"/>
      <c r="M1539" s="1"/>
    </row>
    <row r="1540" spans="1:13">
      <c r="A1540" s="1"/>
      <c r="B1540" s="1"/>
      <c r="L1540" s="1"/>
      <c r="M1540" s="1"/>
    </row>
    <row r="1541" spans="1:13">
      <c r="A1541" s="1"/>
      <c r="B1541" s="1"/>
      <c r="L1541" s="1"/>
      <c r="M1541" s="1"/>
    </row>
    <row r="1542" spans="1:13">
      <c r="A1542" s="1"/>
      <c r="B1542" s="1"/>
      <c r="L1542" s="1"/>
      <c r="M1542" s="1"/>
    </row>
    <row r="1543" spans="1:13">
      <c r="A1543" s="1"/>
      <c r="B1543" s="1"/>
      <c r="L1543" s="1"/>
      <c r="M1543" s="1"/>
    </row>
    <row r="1544" spans="1:13">
      <c r="A1544" s="1"/>
      <c r="B1544" s="1"/>
      <c r="L1544" s="1"/>
      <c r="M1544" s="1"/>
    </row>
    <row r="1545" spans="1:13">
      <c r="A1545" s="1"/>
      <c r="B1545" s="1"/>
      <c r="L1545" s="1"/>
      <c r="M1545" s="1"/>
    </row>
    <row r="1546" spans="1:13">
      <c r="A1546" s="1"/>
      <c r="B1546" s="1"/>
      <c r="L1546" s="1"/>
      <c r="M1546" s="1"/>
    </row>
    <row r="1547" spans="1:13">
      <c r="A1547" s="1"/>
      <c r="B1547" s="1"/>
      <c r="L1547" s="1"/>
      <c r="M1547" s="1"/>
    </row>
    <row r="1548" spans="1:13">
      <c r="A1548" s="1"/>
      <c r="B1548" s="1"/>
      <c r="L1548" s="1"/>
      <c r="M1548" s="1"/>
    </row>
    <row r="1549" spans="1:13">
      <c r="A1549" s="1"/>
      <c r="B1549" s="1"/>
      <c r="L1549" s="1"/>
      <c r="M1549" s="1"/>
    </row>
    <row r="1550" spans="1:13">
      <c r="A1550" s="1"/>
      <c r="B1550" s="1"/>
      <c r="L1550" s="1"/>
      <c r="M1550" s="1"/>
    </row>
    <row r="1551" spans="1:13">
      <c r="A1551" s="1"/>
      <c r="B1551" s="1"/>
      <c r="L1551" s="1"/>
      <c r="M1551" s="1"/>
    </row>
    <row r="1552" spans="1:13">
      <c r="A1552" s="1"/>
      <c r="B1552" s="1"/>
      <c r="L1552" s="1"/>
      <c r="M1552" s="1"/>
    </row>
    <row r="1553" spans="1:13">
      <c r="A1553" s="1"/>
      <c r="B1553" s="1"/>
      <c r="L1553" s="1"/>
      <c r="M1553" s="1"/>
    </row>
    <row r="1554" spans="1:13">
      <c r="A1554" s="1"/>
      <c r="B1554" s="1"/>
      <c r="L1554" s="1"/>
      <c r="M1554" s="1"/>
    </row>
    <row r="1555" spans="1:13">
      <c r="A1555" s="1"/>
      <c r="B1555" s="1"/>
      <c r="L1555" s="1"/>
      <c r="M1555" s="1"/>
    </row>
    <row r="1556" spans="1:13">
      <c r="A1556" s="1"/>
      <c r="B1556" s="1"/>
      <c r="L1556" s="1"/>
      <c r="M1556" s="1"/>
    </row>
    <row r="1557" spans="1:13">
      <c r="A1557" s="1"/>
      <c r="B1557" s="1"/>
      <c r="L1557" s="1"/>
      <c r="M1557" s="1"/>
    </row>
    <row r="1558" spans="1:13">
      <c r="A1558" s="1"/>
      <c r="B1558" s="1"/>
      <c r="L1558" s="1"/>
      <c r="M1558" s="1"/>
    </row>
    <row r="1559" spans="1:13">
      <c r="A1559" s="1"/>
      <c r="B1559" s="1"/>
      <c r="L1559" s="1"/>
      <c r="M1559" s="1"/>
    </row>
    <row r="1560" spans="1:13">
      <c r="A1560" s="1"/>
      <c r="B1560" s="1"/>
      <c r="L1560" s="1"/>
      <c r="M1560" s="1"/>
    </row>
    <row r="1561" spans="1:13">
      <c r="A1561" s="1"/>
      <c r="B1561" s="1"/>
      <c r="L1561" s="1"/>
      <c r="M1561" s="1"/>
    </row>
    <row r="1562" spans="1:13">
      <c r="A1562" s="1"/>
      <c r="B1562" s="1"/>
      <c r="L1562" s="1"/>
      <c r="M1562" s="1"/>
    </row>
    <row r="1563" spans="1:13">
      <c r="A1563" s="1"/>
      <c r="B1563" s="1"/>
      <c r="L1563" s="1"/>
      <c r="M1563" s="1"/>
    </row>
    <row r="1564" spans="1:13">
      <c r="A1564" s="1"/>
      <c r="B1564" s="1"/>
      <c r="L1564" s="1"/>
      <c r="M1564" s="1"/>
    </row>
    <row r="1565" spans="1:13">
      <c r="A1565" s="1"/>
      <c r="B1565" s="1"/>
      <c r="L1565" s="1"/>
      <c r="M1565" s="1"/>
    </row>
    <row r="1566" spans="1:13">
      <c r="A1566" s="1"/>
      <c r="B1566" s="1"/>
      <c r="L1566" s="1"/>
      <c r="M1566" s="1"/>
    </row>
    <row r="1567" spans="1:13">
      <c r="A1567" s="1"/>
      <c r="B1567" s="1"/>
      <c r="L1567" s="1"/>
      <c r="M1567" s="1"/>
    </row>
    <row r="1568" spans="1:13">
      <c r="A1568" s="1"/>
      <c r="B1568" s="1"/>
      <c r="L1568" s="1"/>
      <c r="M1568" s="1"/>
    </row>
    <row r="1569" spans="1:13">
      <c r="A1569" s="1"/>
      <c r="B1569" s="1"/>
      <c r="L1569" s="1"/>
      <c r="M1569" s="1"/>
    </row>
    <row r="1570" spans="1:13">
      <c r="A1570" s="1"/>
      <c r="B1570" s="1"/>
      <c r="L1570" s="1"/>
      <c r="M1570" s="1"/>
    </row>
    <row r="1571" spans="1:13">
      <c r="A1571" s="1"/>
      <c r="B1571" s="1"/>
      <c r="L1571" s="1"/>
      <c r="M1571" s="1"/>
    </row>
    <row r="1572" spans="1:13">
      <c r="A1572" s="1"/>
      <c r="B1572" s="1"/>
      <c r="L1572" s="1"/>
      <c r="M1572" s="1"/>
    </row>
    <row r="1573" spans="1:13">
      <c r="A1573" s="1"/>
      <c r="B1573" s="1"/>
      <c r="L1573" s="1"/>
      <c r="M1573" s="1"/>
    </row>
    <row r="1574" spans="1:13">
      <c r="A1574" s="1"/>
      <c r="B1574" s="1"/>
      <c r="L1574" s="1"/>
      <c r="M1574" s="1"/>
    </row>
    <row r="1575" spans="1:13">
      <c r="A1575" s="1"/>
      <c r="B1575" s="1"/>
      <c r="L1575" s="1"/>
      <c r="M1575" s="1"/>
    </row>
    <row r="1576" spans="1:13">
      <c r="A1576" s="1"/>
      <c r="B1576" s="1"/>
      <c r="L1576" s="1"/>
      <c r="M1576" s="1"/>
    </row>
    <row r="1577" spans="1:13">
      <c r="A1577" s="1"/>
      <c r="B1577" s="1"/>
      <c r="L1577" s="1"/>
      <c r="M1577" s="1"/>
    </row>
    <row r="1578" spans="1:13">
      <c r="A1578" s="1"/>
      <c r="B1578" s="1"/>
      <c r="L1578" s="1"/>
      <c r="M1578" s="1"/>
    </row>
    <row r="1579" spans="1:13">
      <c r="A1579" s="1"/>
      <c r="B1579" s="1"/>
      <c r="L1579" s="1"/>
      <c r="M1579" s="1"/>
    </row>
    <row r="1580" spans="1:13">
      <c r="A1580" s="1"/>
      <c r="B1580" s="1"/>
      <c r="L1580" s="1"/>
      <c r="M1580" s="1"/>
    </row>
    <row r="1581" spans="1:13">
      <c r="A1581" s="1"/>
      <c r="B1581" s="1"/>
      <c r="L1581" s="1"/>
      <c r="M1581" s="1"/>
    </row>
    <row r="1582" spans="1:13">
      <c r="A1582" s="1"/>
      <c r="B1582" s="1"/>
      <c r="L1582" s="1"/>
      <c r="M1582" s="1"/>
    </row>
    <row r="1583" spans="1:13">
      <c r="A1583" s="1"/>
      <c r="B1583" s="1"/>
      <c r="L1583" s="1"/>
      <c r="M1583" s="1"/>
    </row>
    <row r="1584" spans="1:13">
      <c r="A1584" s="1"/>
      <c r="B1584" s="1"/>
      <c r="L1584" s="1"/>
      <c r="M1584" s="1"/>
    </row>
    <row r="1585" spans="1:13">
      <c r="A1585" s="1"/>
      <c r="B1585" s="1"/>
      <c r="L1585" s="1"/>
      <c r="M1585" s="1"/>
    </row>
    <row r="1586" spans="1:13">
      <c r="A1586" s="1"/>
      <c r="B1586" s="1"/>
      <c r="L1586" s="1"/>
      <c r="M1586" s="1"/>
    </row>
    <row r="1587" spans="1:13">
      <c r="A1587" s="1"/>
      <c r="B1587" s="1"/>
      <c r="L1587" s="1"/>
      <c r="M1587" s="1"/>
    </row>
    <row r="1588" spans="1:13">
      <c r="A1588" s="1"/>
      <c r="B1588" s="1"/>
      <c r="L1588" s="1"/>
      <c r="M1588" s="1"/>
    </row>
    <row r="1589" spans="1:13">
      <c r="A1589" s="1"/>
      <c r="B1589" s="1"/>
      <c r="L1589" s="1"/>
      <c r="M1589" s="1"/>
    </row>
    <row r="1590" spans="1:13">
      <c r="A1590" s="1"/>
      <c r="B1590" s="1"/>
      <c r="L1590" s="1"/>
      <c r="M1590" s="1"/>
    </row>
    <row r="1591" spans="1:13">
      <c r="A1591" s="1"/>
      <c r="B1591" s="1"/>
      <c r="L1591" s="1"/>
      <c r="M1591" s="1"/>
    </row>
    <row r="1592" spans="1:13">
      <c r="A1592" s="1"/>
      <c r="B1592" s="1"/>
      <c r="L1592" s="1"/>
      <c r="M1592" s="1"/>
    </row>
    <row r="1593" spans="1:13">
      <c r="A1593" s="1"/>
      <c r="B1593" s="1"/>
      <c r="L1593" s="1"/>
      <c r="M1593" s="1"/>
    </row>
    <row r="1594" spans="1:13">
      <c r="A1594" s="1"/>
      <c r="B1594" s="1"/>
      <c r="L1594" s="1"/>
      <c r="M1594" s="1"/>
    </row>
    <row r="1595" spans="1:13">
      <c r="A1595" s="1"/>
      <c r="B1595" s="1"/>
      <c r="L1595" s="1"/>
      <c r="M1595" s="1"/>
    </row>
    <row r="1596" spans="1:13">
      <c r="A1596" s="1"/>
      <c r="B1596" s="1"/>
      <c r="L1596" s="1"/>
      <c r="M1596" s="1"/>
    </row>
    <row r="1597" spans="1:13">
      <c r="A1597" s="1"/>
      <c r="B1597" s="1"/>
      <c r="L1597" s="1"/>
      <c r="M1597" s="1"/>
    </row>
    <row r="1598" spans="1:13">
      <c r="A1598" s="1"/>
      <c r="B1598" s="1"/>
      <c r="L1598" s="1"/>
      <c r="M1598" s="1"/>
    </row>
    <row r="1599" spans="1:13">
      <c r="A1599" s="1"/>
      <c r="B1599" s="1"/>
      <c r="L1599" s="1"/>
      <c r="M1599" s="1"/>
    </row>
    <row r="1600" spans="1:13">
      <c r="A1600" s="1"/>
      <c r="B1600" s="1"/>
      <c r="L1600" s="1"/>
      <c r="M1600" s="1"/>
    </row>
    <row r="1601" spans="1:13">
      <c r="A1601" s="1"/>
      <c r="B1601" s="1"/>
      <c r="L1601" s="1"/>
      <c r="M1601" s="1"/>
    </row>
    <row r="1602" spans="1:13">
      <c r="A1602" s="1"/>
      <c r="B1602" s="1"/>
      <c r="L1602" s="1"/>
      <c r="M1602" s="1"/>
    </row>
    <row r="1603" spans="1:13">
      <c r="A1603" s="1"/>
      <c r="B1603" s="1"/>
      <c r="L1603" s="1"/>
      <c r="M1603" s="1"/>
    </row>
    <row r="1604" spans="1:13">
      <c r="A1604" s="1"/>
      <c r="B1604" s="1"/>
      <c r="L1604" s="1"/>
      <c r="M1604" s="1"/>
    </row>
    <row r="1605" spans="1:13">
      <c r="A1605" s="1"/>
      <c r="B1605" s="1"/>
      <c r="L1605" s="1"/>
      <c r="M1605" s="1"/>
    </row>
    <row r="1606" spans="1:13">
      <c r="A1606" s="1"/>
      <c r="B1606" s="1"/>
      <c r="L1606" s="1"/>
      <c r="M1606" s="1"/>
    </row>
    <row r="1607" spans="1:13">
      <c r="A1607" s="1"/>
      <c r="B1607" s="1"/>
      <c r="L1607" s="1"/>
      <c r="M1607" s="1"/>
    </row>
    <row r="1608" spans="1:13">
      <c r="A1608" s="1"/>
      <c r="B1608" s="1"/>
      <c r="L1608" s="1"/>
      <c r="M1608" s="1"/>
    </row>
    <row r="1609" spans="1:13">
      <c r="A1609" s="1"/>
      <c r="B1609" s="1"/>
      <c r="L1609" s="1"/>
      <c r="M1609" s="1"/>
    </row>
    <row r="1610" spans="1:13">
      <c r="A1610" s="1"/>
      <c r="B1610" s="1"/>
      <c r="L1610" s="1"/>
      <c r="M1610" s="1"/>
    </row>
    <row r="1611" spans="1:13">
      <c r="A1611" s="1"/>
      <c r="B1611" s="1"/>
      <c r="L1611" s="1"/>
      <c r="M1611" s="1"/>
    </row>
    <row r="1612" spans="1:13">
      <c r="A1612" s="1"/>
      <c r="B1612" s="1"/>
      <c r="L1612" s="1"/>
      <c r="M1612" s="1"/>
    </row>
    <row r="1613" spans="1:13">
      <c r="A1613" s="1"/>
      <c r="B1613" s="1"/>
      <c r="L1613" s="1"/>
      <c r="M1613" s="1"/>
    </row>
    <row r="1614" spans="1:13">
      <c r="A1614" s="1"/>
      <c r="B1614" s="1"/>
      <c r="L1614" s="1"/>
      <c r="M1614" s="1"/>
    </row>
    <row r="1615" spans="1:13">
      <c r="A1615" s="1"/>
      <c r="B1615" s="1"/>
      <c r="L1615" s="1"/>
      <c r="M1615" s="1"/>
    </row>
    <row r="1616" spans="1:13">
      <c r="A1616" s="1"/>
      <c r="B1616" s="1"/>
      <c r="L1616" s="1"/>
      <c r="M1616" s="1"/>
    </row>
    <row r="1617" spans="1:13">
      <c r="A1617" s="1"/>
      <c r="B1617" s="1"/>
      <c r="L1617" s="1"/>
      <c r="M1617" s="1"/>
    </row>
    <row r="1618" spans="1:13">
      <c r="A1618" s="1"/>
      <c r="B1618" s="1"/>
      <c r="L1618" s="1"/>
      <c r="M1618" s="1"/>
    </row>
    <row r="1619" spans="1:13">
      <c r="A1619" s="1"/>
      <c r="B1619" s="1"/>
      <c r="L1619" s="1"/>
      <c r="M1619" s="1"/>
    </row>
    <row r="1620" spans="1:13">
      <c r="A1620" s="1"/>
      <c r="B1620" s="1"/>
      <c r="L1620" s="1"/>
      <c r="M1620" s="1"/>
    </row>
    <row r="1621" spans="1:13">
      <c r="A1621" s="1"/>
      <c r="B1621" s="1"/>
      <c r="L1621" s="1"/>
      <c r="M1621" s="1"/>
    </row>
    <row r="1622" spans="1:13">
      <c r="A1622" s="1"/>
      <c r="B1622" s="1"/>
      <c r="L1622" s="1"/>
      <c r="M1622" s="1"/>
    </row>
    <row r="1623" spans="1:13">
      <c r="A1623" s="1"/>
      <c r="B1623" s="1"/>
      <c r="L1623" s="1"/>
      <c r="M1623" s="1"/>
    </row>
    <row r="1624" spans="1:13">
      <c r="A1624" s="1"/>
      <c r="B1624" s="1"/>
      <c r="L1624" s="1"/>
      <c r="M1624" s="1"/>
    </row>
    <row r="1625" spans="1:13">
      <c r="A1625" s="1"/>
      <c r="B1625" s="1"/>
      <c r="L1625" s="1"/>
      <c r="M1625" s="1"/>
    </row>
    <row r="1626" spans="1:13">
      <c r="A1626" s="1"/>
      <c r="B1626" s="1"/>
      <c r="L1626" s="1"/>
      <c r="M1626" s="1"/>
    </row>
    <row r="1627" spans="1:13">
      <c r="A1627" s="1"/>
      <c r="B1627" s="1"/>
      <c r="L1627" s="1"/>
      <c r="M1627" s="1"/>
    </row>
    <row r="1628" spans="1:13">
      <c r="A1628" s="1"/>
      <c r="B1628" s="1"/>
      <c r="L1628" s="1"/>
      <c r="M1628" s="1"/>
    </row>
    <row r="1629" spans="1:13">
      <c r="A1629" s="1"/>
      <c r="B1629" s="1"/>
      <c r="L1629" s="1"/>
      <c r="M1629" s="1"/>
    </row>
    <row r="1630" spans="1:13">
      <c r="A1630" s="1"/>
      <c r="B1630" s="1"/>
      <c r="L1630" s="1"/>
      <c r="M1630" s="1"/>
    </row>
    <row r="1631" spans="1:13">
      <c r="A1631" s="1"/>
      <c r="B1631" s="1"/>
      <c r="L1631" s="1"/>
      <c r="M1631" s="1"/>
    </row>
    <row r="1632" spans="1:13">
      <c r="A1632" s="1"/>
      <c r="B1632" s="1"/>
      <c r="L1632" s="1"/>
      <c r="M1632" s="1"/>
    </row>
    <row r="1633" spans="1:13">
      <c r="A1633" s="1"/>
      <c r="B1633" s="1"/>
      <c r="L1633" s="1"/>
      <c r="M1633" s="1"/>
    </row>
    <row r="1634" spans="1:13">
      <c r="A1634" s="1"/>
      <c r="B1634" s="1"/>
      <c r="L1634" s="1"/>
      <c r="M1634" s="1"/>
    </row>
    <row r="1635" spans="1:13">
      <c r="A1635" s="1"/>
      <c r="B1635" s="1"/>
      <c r="L1635" s="1"/>
      <c r="M1635" s="1"/>
    </row>
    <row r="1636" spans="1:13">
      <c r="A1636" s="1"/>
      <c r="B1636" s="1"/>
      <c r="L1636" s="1"/>
      <c r="M1636" s="1"/>
    </row>
    <row r="1637" spans="1:13">
      <c r="A1637" s="1"/>
      <c r="B1637" s="1"/>
      <c r="L1637" s="1"/>
      <c r="M1637" s="1"/>
    </row>
    <row r="1638" spans="1:13">
      <c r="A1638" s="1"/>
      <c r="B1638" s="1"/>
      <c r="L1638" s="1"/>
      <c r="M1638" s="1"/>
    </row>
    <row r="1639" spans="1:13">
      <c r="A1639" s="1"/>
      <c r="B1639" s="1"/>
      <c r="L1639" s="1"/>
      <c r="M1639" s="1"/>
    </row>
    <row r="1640" spans="1:13">
      <c r="A1640" s="1"/>
      <c r="B1640" s="1"/>
      <c r="L1640" s="1"/>
      <c r="M1640" s="1"/>
    </row>
    <row r="1641" spans="1:13">
      <c r="A1641" s="1"/>
      <c r="B1641" s="1"/>
      <c r="L1641" s="1"/>
      <c r="M1641" s="1"/>
    </row>
    <row r="1642" spans="1:13">
      <c r="A1642" s="1"/>
      <c r="B1642" s="1"/>
      <c r="L1642" s="1"/>
      <c r="M1642" s="1"/>
    </row>
    <row r="1643" spans="1:13">
      <c r="A1643" s="1"/>
      <c r="B1643" s="1"/>
      <c r="L1643" s="1"/>
      <c r="M1643" s="1"/>
    </row>
    <row r="1644" spans="1:13">
      <c r="A1644" s="1"/>
      <c r="B1644" s="1"/>
      <c r="L1644" s="1"/>
      <c r="M1644" s="1"/>
    </row>
    <row r="1645" spans="1:13">
      <c r="A1645" s="1"/>
      <c r="B1645" s="1"/>
      <c r="L1645" s="1"/>
      <c r="M1645" s="1"/>
    </row>
    <row r="1646" spans="1:13">
      <c r="A1646" s="1"/>
      <c r="B1646" s="1"/>
      <c r="L1646" s="1"/>
      <c r="M1646" s="1"/>
    </row>
    <row r="1647" spans="1:13">
      <c r="A1647" s="1"/>
      <c r="B1647" s="1"/>
      <c r="L1647" s="1"/>
      <c r="M1647" s="1"/>
    </row>
    <row r="1648" spans="1:13">
      <c r="A1648" s="1"/>
      <c r="B1648" s="1"/>
      <c r="L1648" s="1"/>
      <c r="M1648" s="1"/>
    </row>
    <row r="1649" spans="1:13">
      <c r="A1649" s="1"/>
      <c r="B1649" s="1"/>
      <c r="L1649" s="1"/>
      <c r="M1649" s="1"/>
    </row>
    <row r="1650" spans="1:13">
      <c r="A1650" s="1"/>
      <c r="B1650" s="1"/>
      <c r="L1650" s="1"/>
      <c r="M1650" s="1"/>
    </row>
    <row r="1651" spans="1:13">
      <c r="A1651" s="1"/>
      <c r="B1651" s="1"/>
      <c r="L1651" s="1"/>
      <c r="M1651" s="1"/>
    </row>
    <row r="1652" spans="1:13">
      <c r="A1652" s="1"/>
      <c r="B1652" s="1"/>
      <c r="L1652" s="1"/>
      <c r="M1652" s="1"/>
    </row>
    <row r="1653" spans="1:13">
      <c r="A1653" s="1"/>
      <c r="B1653" s="1"/>
      <c r="L1653" s="1"/>
      <c r="M1653" s="1"/>
    </row>
    <row r="1654" spans="1:13">
      <c r="A1654" s="1"/>
      <c r="B1654" s="1"/>
      <c r="L1654" s="1"/>
      <c r="M1654" s="1"/>
    </row>
    <row r="1655" spans="1:13">
      <c r="A1655" s="1"/>
      <c r="B1655" s="1"/>
      <c r="L1655" s="1"/>
      <c r="M1655" s="1"/>
    </row>
    <row r="1656" spans="1:13">
      <c r="A1656" s="1"/>
      <c r="B1656" s="1"/>
      <c r="L1656" s="1"/>
      <c r="M1656" s="1"/>
    </row>
    <row r="1657" spans="1:13">
      <c r="A1657" s="1"/>
      <c r="B1657" s="1"/>
      <c r="L1657" s="1"/>
      <c r="M1657" s="1"/>
    </row>
    <row r="1658" spans="1:13">
      <c r="A1658" s="1"/>
      <c r="B1658" s="1"/>
      <c r="L1658" s="1"/>
      <c r="M1658" s="1"/>
    </row>
    <row r="1659" spans="1:13">
      <c r="A1659" s="1"/>
      <c r="B1659" s="1"/>
      <c r="L1659" s="1"/>
      <c r="M1659" s="1"/>
    </row>
    <row r="1660" spans="1:13">
      <c r="A1660" s="1"/>
      <c r="B1660" s="1"/>
      <c r="L1660" s="1"/>
      <c r="M1660" s="1"/>
    </row>
    <row r="1661" spans="1:13">
      <c r="A1661" s="1"/>
      <c r="B1661" s="1"/>
      <c r="L1661" s="1"/>
      <c r="M1661" s="1"/>
    </row>
    <row r="1662" spans="1:13">
      <c r="A1662" s="1"/>
      <c r="B1662" s="1"/>
      <c r="L1662" s="1"/>
      <c r="M1662" s="1"/>
    </row>
    <row r="1663" spans="1:13">
      <c r="A1663" s="1"/>
      <c r="B1663" s="1"/>
      <c r="L1663" s="1"/>
      <c r="M1663" s="1"/>
    </row>
    <row r="1664" spans="1:13">
      <c r="A1664" s="1"/>
      <c r="B1664" s="1"/>
      <c r="L1664" s="1"/>
      <c r="M1664" s="1"/>
    </row>
    <row r="1665" spans="1:13">
      <c r="A1665" s="1"/>
      <c r="B1665" s="1"/>
      <c r="L1665" s="1"/>
      <c r="M1665" s="1"/>
    </row>
    <row r="1666" spans="1:13">
      <c r="A1666" s="1"/>
      <c r="B1666" s="1"/>
      <c r="L1666" s="1"/>
      <c r="M1666" s="1"/>
    </row>
    <row r="1667" spans="1:13">
      <c r="A1667" s="1"/>
      <c r="B1667" s="1"/>
      <c r="L1667" s="1"/>
      <c r="M1667" s="1"/>
    </row>
    <row r="1668" spans="1:13">
      <c r="A1668" s="1"/>
      <c r="B1668" s="1"/>
      <c r="L1668" s="1"/>
      <c r="M1668" s="1"/>
    </row>
    <row r="1669" spans="1:13">
      <c r="A1669" s="1"/>
      <c r="B1669" s="1"/>
      <c r="L1669" s="1"/>
      <c r="M1669" s="1"/>
    </row>
    <row r="1670" spans="1:13">
      <c r="A1670" s="1"/>
      <c r="B1670" s="1"/>
      <c r="L1670" s="1"/>
      <c r="M1670" s="1"/>
    </row>
    <row r="1671" spans="1:13">
      <c r="A1671" s="1"/>
      <c r="B1671" s="1"/>
      <c r="L1671" s="1"/>
      <c r="M1671" s="1"/>
    </row>
    <row r="1672" spans="1:13">
      <c r="A1672" s="1"/>
      <c r="B1672" s="1"/>
      <c r="L1672" s="1"/>
      <c r="M1672" s="1"/>
    </row>
    <row r="1673" spans="1:13">
      <c r="A1673" s="1"/>
      <c r="B1673" s="1"/>
      <c r="L1673" s="1"/>
      <c r="M1673" s="1"/>
    </row>
    <row r="1674" spans="1:13">
      <c r="A1674" s="1"/>
      <c r="B1674" s="1"/>
      <c r="L1674" s="1"/>
      <c r="M1674" s="1"/>
    </row>
    <row r="1675" spans="1:13">
      <c r="A1675" s="1"/>
      <c r="B1675" s="1"/>
      <c r="L1675" s="1"/>
      <c r="M1675" s="1"/>
    </row>
    <row r="1676" spans="1:13">
      <c r="A1676" s="1"/>
      <c r="B1676" s="1"/>
      <c r="L1676" s="1"/>
      <c r="M1676" s="1"/>
    </row>
    <row r="1677" spans="1:13">
      <c r="A1677" s="1"/>
      <c r="B1677" s="1"/>
      <c r="L1677" s="1"/>
      <c r="M1677" s="1"/>
    </row>
    <row r="1678" spans="1:13">
      <c r="A1678" s="1"/>
      <c r="B1678" s="1"/>
      <c r="L1678" s="1"/>
      <c r="M1678" s="1"/>
    </row>
    <row r="1679" spans="1:13">
      <c r="A1679" s="1"/>
      <c r="B1679" s="1"/>
      <c r="L1679" s="1"/>
      <c r="M1679" s="1"/>
    </row>
    <row r="1680" spans="1:13">
      <c r="A1680" s="1"/>
      <c r="B1680" s="1"/>
      <c r="L1680" s="1"/>
      <c r="M1680" s="1"/>
    </row>
    <row r="1681" spans="1:13">
      <c r="A1681" s="1"/>
      <c r="B1681" s="1"/>
      <c r="L1681" s="1"/>
      <c r="M1681" s="1"/>
    </row>
    <row r="1682" spans="1:13">
      <c r="A1682" s="1"/>
      <c r="B1682" s="1"/>
      <c r="L1682" s="1"/>
      <c r="M1682" s="1"/>
    </row>
    <row r="1683" spans="1:13">
      <c r="A1683" s="1"/>
      <c r="B1683" s="1"/>
      <c r="L1683" s="1"/>
      <c r="M1683" s="1"/>
    </row>
    <row r="1684" spans="1:13">
      <c r="A1684" s="1"/>
      <c r="B1684" s="1"/>
      <c r="L1684" s="1"/>
      <c r="M1684" s="1"/>
    </row>
    <row r="1685" spans="1:13">
      <c r="A1685" s="1"/>
      <c r="B1685" s="1"/>
      <c r="L1685" s="1"/>
      <c r="M1685" s="1"/>
    </row>
    <row r="1686" spans="1:13">
      <c r="A1686" s="1"/>
      <c r="B1686" s="1"/>
      <c r="L1686" s="1"/>
      <c r="M1686" s="1"/>
    </row>
    <row r="1687" spans="1:13">
      <c r="A1687" s="1"/>
      <c r="B1687" s="1"/>
      <c r="L1687" s="1"/>
      <c r="M1687" s="1"/>
    </row>
    <row r="1688" spans="1:13">
      <c r="A1688" s="1"/>
      <c r="B1688" s="1"/>
      <c r="L1688" s="1"/>
      <c r="M1688" s="1"/>
    </row>
    <row r="1689" spans="1:13">
      <c r="A1689" s="1"/>
      <c r="B1689" s="1"/>
      <c r="L1689" s="1"/>
      <c r="M1689" s="1"/>
    </row>
    <row r="1690" spans="1:13">
      <c r="A1690" s="1"/>
      <c r="B1690" s="1"/>
      <c r="L1690" s="1"/>
      <c r="M1690" s="1"/>
    </row>
    <row r="1691" spans="1:13">
      <c r="A1691" s="1"/>
      <c r="B1691" s="1"/>
      <c r="L1691" s="1"/>
      <c r="M1691" s="1"/>
    </row>
    <row r="1692" spans="1:13">
      <c r="A1692" s="1"/>
      <c r="B1692" s="1"/>
      <c r="L1692" s="1"/>
      <c r="M1692" s="1"/>
    </row>
    <row r="1693" spans="1:13">
      <c r="A1693" s="1"/>
      <c r="B1693" s="1"/>
      <c r="L1693" s="1"/>
      <c r="M1693" s="1"/>
    </row>
    <row r="1694" spans="1:13">
      <c r="A1694" s="1"/>
      <c r="B1694" s="1"/>
      <c r="L1694" s="1"/>
      <c r="M1694" s="1"/>
    </row>
    <row r="1695" spans="1:13">
      <c r="A1695" s="1"/>
      <c r="B1695" s="1"/>
      <c r="L1695" s="1"/>
      <c r="M1695" s="1"/>
    </row>
    <row r="1696" spans="1:13">
      <c r="A1696" s="1"/>
      <c r="B1696" s="1"/>
      <c r="L1696" s="1"/>
      <c r="M1696" s="1"/>
    </row>
    <row r="1697" spans="1:13">
      <c r="A1697" s="1"/>
      <c r="B1697" s="1"/>
      <c r="L1697" s="1"/>
      <c r="M1697" s="1"/>
    </row>
    <row r="1698" spans="1:13">
      <c r="A1698" s="1"/>
      <c r="B1698" s="1"/>
      <c r="L1698" s="1"/>
      <c r="M1698" s="1"/>
    </row>
    <row r="1699" spans="1:13">
      <c r="A1699" s="1"/>
      <c r="B1699" s="1"/>
      <c r="L1699" s="1"/>
      <c r="M1699" s="1"/>
    </row>
    <row r="1700" spans="1:13">
      <c r="A1700" s="1"/>
      <c r="B1700" s="1"/>
      <c r="L1700" s="1"/>
      <c r="M1700" s="1"/>
    </row>
    <row r="1701" spans="1:13">
      <c r="A1701" s="1"/>
      <c r="B1701" s="1"/>
      <c r="L1701" s="1"/>
      <c r="M1701" s="1"/>
    </row>
    <row r="1702" spans="1:13">
      <c r="A1702" s="1"/>
      <c r="B1702" s="1"/>
      <c r="L1702" s="1"/>
      <c r="M1702" s="1"/>
    </row>
    <row r="1703" spans="1:13">
      <c r="A1703" s="1"/>
      <c r="B1703" s="1"/>
      <c r="L1703" s="1"/>
      <c r="M1703" s="1"/>
    </row>
    <row r="1704" spans="1:13">
      <c r="A1704" s="1"/>
      <c r="B1704" s="1"/>
      <c r="L1704" s="1"/>
      <c r="M1704" s="1"/>
    </row>
    <row r="1705" spans="1:13">
      <c r="A1705" s="1"/>
      <c r="B1705" s="1"/>
      <c r="L1705" s="1"/>
      <c r="M1705" s="1"/>
    </row>
    <row r="1706" spans="1:13">
      <c r="A1706" s="1"/>
      <c r="B1706" s="1"/>
      <c r="L1706" s="1"/>
      <c r="M1706" s="1"/>
    </row>
    <row r="1707" spans="1:13">
      <c r="A1707" s="1"/>
      <c r="B1707" s="1"/>
      <c r="L1707" s="1"/>
      <c r="M1707" s="1"/>
    </row>
    <row r="1708" spans="1:13">
      <c r="A1708" s="1"/>
      <c r="B1708" s="1"/>
      <c r="L1708" s="1"/>
      <c r="M1708" s="1"/>
    </row>
    <row r="1709" spans="1:13">
      <c r="A1709" s="1"/>
      <c r="B1709" s="1"/>
      <c r="L1709" s="1"/>
      <c r="M1709" s="1"/>
    </row>
    <row r="1710" spans="1:13">
      <c r="A1710" s="1"/>
      <c r="B1710" s="1"/>
      <c r="L1710" s="1"/>
      <c r="M1710" s="1"/>
    </row>
    <row r="1711" spans="1:13">
      <c r="A1711" s="1"/>
      <c r="B1711" s="1"/>
      <c r="L1711" s="1"/>
      <c r="M1711" s="1"/>
    </row>
    <row r="1712" spans="1:13">
      <c r="A1712" s="1"/>
      <c r="B1712" s="1"/>
      <c r="L1712" s="1"/>
      <c r="M1712" s="1"/>
    </row>
    <row r="1713" spans="1:13">
      <c r="A1713" s="1"/>
      <c r="B1713" s="1"/>
      <c r="L1713" s="1"/>
      <c r="M1713" s="1"/>
    </row>
    <row r="1714" spans="1:13">
      <c r="A1714" s="1"/>
      <c r="B1714" s="1"/>
      <c r="L1714" s="1"/>
      <c r="M1714" s="1"/>
    </row>
    <row r="1715" spans="1:13">
      <c r="A1715" s="1"/>
      <c r="B1715" s="1"/>
      <c r="L1715" s="1"/>
      <c r="M1715" s="1"/>
    </row>
    <row r="1716" spans="1:13">
      <c r="A1716" s="1"/>
      <c r="B1716" s="1"/>
      <c r="L1716" s="1"/>
      <c r="M1716" s="1"/>
    </row>
    <row r="1717" spans="1:13">
      <c r="A1717" s="1"/>
      <c r="B1717" s="1"/>
      <c r="L1717" s="1"/>
      <c r="M1717" s="1"/>
    </row>
    <row r="1718" spans="1:13">
      <c r="A1718" s="1"/>
      <c r="B1718" s="1"/>
      <c r="L1718" s="1"/>
      <c r="M1718" s="1"/>
    </row>
    <row r="1719" spans="1:13">
      <c r="A1719" s="1"/>
      <c r="B1719" s="1"/>
      <c r="L1719" s="1"/>
      <c r="M1719" s="1"/>
    </row>
    <row r="1720" spans="1:13">
      <c r="A1720" s="1"/>
      <c r="B1720" s="1"/>
      <c r="L1720" s="1"/>
      <c r="M1720" s="1"/>
    </row>
    <row r="1721" spans="1:13">
      <c r="A1721" s="1"/>
      <c r="B1721" s="1"/>
      <c r="L1721" s="1"/>
      <c r="M1721" s="1"/>
    </row>
    <row r="1722" spans="1:13">
      <c r="A1722" s="1"/>
      <c r="B1722" s="1"/>
      <c r="L1722" s="1"/>
      <c r="M1722" s="1"/>
    </row>
    <row r="1723" spans="1:13">
      <c r="A1723" s="1"/>
      <c r="B1723" s="1"/>
      <c r="L1723" s="1"/>
      <c r="M1723" s="1"/>
    </row>
    <row r="1724" spans="1:13">
      <c r="A1724" s="1"/>
      <c r="B1724" s="1"/>
      <c r="L1724" s="1"/>
      <c r="M1724" s="1"/>
    </row>
    <row r="1725" spans="1:13">
      <c r="A1725" s="1"/>
      <c r="B1725" s="1"/>
      <c r="L1725" s="1"/>
      <c r="M1725" s="1"/>
    </row>
    <row r="1726" spans="1:13">
      <c r="A1726" s="1"/>
      <c r="B1726" s="1"/>
      <c r="L1726" s="1"/>
      <c r="M1726" s="1"/>
    </row>
    <row r="1727" spans="1:13">
      <c r="A1727" s="1"/>
      <c r="B1727" s="1"/>
      <c r="L1727" s="1"/>
      <c r="M1727" s="1"/>
    </row>
    <row r="1728" spans="1:13">
      <c r="A1728" s="1"/>
      <c r="B1728" s="1"/>
      <c r="L1728" s="1"/>
      <c r="M1728" s="1"/>
    </row>
    <row r="1729" spans="1:13">
      <c r="A1729" s="1"/>
      <c r="B1729" s="1"/>
      <c r="L1729" s="1"/>
      <c r="M1729" s="1"/>
    </row>
    <row r="1826" spans="1:13">
      <c r="A1826" s="1"/>
      <c r="B1826" s="1"/>
      <c r="L1826" s="1"/>
      <c r="M1826" s="1"/>
    </row>
    <row r="1827" spans="1:13">
      <c r="A1827" s="1"/>
      <c r="B1827" s="1"/>
      <c r="L1827" s="1"/>
      <c r="M1827" s="1"/>
    </row>
    <row r="1828" spans="1:13">
      <c r="A1828" s="1"/>
      <c r="B1828" s="1"/>
      <c r="L1828" s="1"/>
      <c r="M1828" s="1"/>
    </row>
    <row r="1829" spans="1:13">
      <c r="A1829" s="1"/>
      <c r="B1829" s="1"/>
      <c r="L1829" s="1"/>
      <c r="M1829" s="1"/>
    </row>
    <row r="1830" spans="1:13">
      <c r="A1830" s="1"/>
      <c r="B1830" s="1"/>
      <c r="L1830" s="1"/>
      <c r="M1830" s="1"/>
    </row>
    <row r="1831" spans="1:13">
      <c r="A1831" s="1"/>
      <c r="B1831" s="1"/>
      <c r="L1831" s="1"/>
      <c r="M1831" s="1"/>
    </row>
    <row r="1832" spans="1:13">
      <c r="A1832" s="1"/>
      <c r="B1832" s="1"/>
      <c r="L1832" s="1"/>
      <c r="M1832" s="1"/>
    </row>
    <row r="1833" spans="1:13">
      <c r="A1833" s="1"/>
      <c r="B1833" s="1"/>
      <c r="L1833" s="1"/>
      <c r="M1833" s="1"/>
    </row>
    <row r="1834" spans="1:13">
      <c r="A1834" s="1"/>
      <c r="B1834" s="1"/>
      <c r="L1834" s="1"/>
      <c r="M1834" s="1"/>
    </row>
    <row r="1835" spans="1:13">
      <c r="A1835" s="1"/>
      <c r="B1835" s="1"/>
      <c r="L1835" s="1"/>
      <c r="M1835" s="1"/>
    </row>
    <row r="1836" spans="1:13">
      <c r="A1836" s="1"/>
      <c r="B1836" s="1"/>
      <c r="L1836" s="1"/>
      <c r="M1836" s="1"/>
    </row>
    <row r="1837" spans="1:13">
      <c r="A1837" s="1"/>
      <c r="B1837" s="1"/>
      <c r="L1837" s="1"/>
      <c r="M1837" s="1"/>
    </row>
    <row r="1838" spans="1:13">
      <c r="A1838" s="1"/>
      <c r="B1838" s="1"/>
      <c r="L1838" s="1"/>
      <c r="M1838" s="1"/>
    </row>
    <row r="1839" spans="1:13">
      <c r="A1839" s="1"/>
      <c r="B1839" s="1"/>
      <c r="L1839" s="1"/>
      <c r="M1839" s="1"/>
    </row>
    <row r="1840" spans="1:13">
      <c r="A1840" s="1"/>
      <c r="B1840" s="1"/>
      <c r="L1840" s="1"/>
      <c r="M1840" s="1"/>
    </row>
    <row r="1841" spans="1:13">
      <c r="A1841" s="1"/>
      <c r="B1841" s="1"/>
      <c r="L1841" s="1"/>
      <c r="M1841" s="1"/>
    </row>
    <row r="1842" spans="1:13">
      <c r="A1842" s="1"/>
      <c r="B1842" s="1"/>
      <c r="L1842" s="1"/>
      <c r="M1842" s="1"/>
    </row>
    <row r="1843" spans="1:13">
      <c r="A1843" s="1"/>
      <c r="B1843" s="1"/>
      <c r="L1843" s="1"/>
      <c r="M1843" s="1"/>
    </row>
    <row r="1844" spans="1:13">
      <c r="A1844" s="1"/>
      <c r="B1844" s="1"/>
      <c r="L1844" s="1"/>
      <c r="M1844" s="1"/>
    </row>
    <row r="1845" spans="1:13">
      <c r="A1845" s="1"/>
      <c r="B1845" s="1"/>
      <c r="L1845" s="1"/>
      <c r="M1845" s="1"/>
    </row>
    <row r="1846" spans="1:13">
      <c r="A1846" s="1"/>
      <c r="B1846" s="1"/>
      <c r="L1846" s="1"/>
      <c r="M1846" s="1"/>
    </row>
    <row r="1847" spans="1:13">
      <c r="A1847" s="1"/>
      <c r="B1847" s="1"/>
      <c r="L1847" s="1"/>
      <c r="M1847" s="1"/>
    </row>
    <row r="1848" spans="1:13">
      <c r="A1848" s="1"/>
      <c r="B1848" s="1"/>
      <c r="L1848" s="1"/>
      <c r="M1848" s="1"/>
    </row>
    <row r="1849" spans="1:13">
      <c r="A1849" s="1"/>
      <c r="B1849" s="1"/>
      <c r="L1849" s="1"/>
      <c r="M1849" s="1"/>
    </row>
    <row r="1850" spans="1:13">
      <c r="A1850" s="1"/>
      <c r="B1850" s="1"/>
      <c r="L1850" s="1"/>
      <c r="M1850" s="1"/>
    </row>
    <row r="1851" spans="1:13">
      <c r="A1851" s="1"/>
      <c r="B1851" s="1"/>
      <c r="L1851" s="1"/>
      <c r="M1851" s="1"/>
    </row>
    <row r="1852" spans="1:13">
      <c r="A1852" s="1"/>
      <c r="B1852" s="1"/>
      <c r="L1852" s="1"/>
      <c r="M1852" s="1"/>
    </row>
    <row r="1853" spans="1:13">
      <c r="A1853" s="1"/>
      <c r="B1853" s="1"/>
      <c r="L1853" s="1"/>
      <c r="M1853" s="1"/>
    </row>
    <row r="1854" spans="1:13">
      <c r="A1854" s="1"/>
      <c r="B1854" s="1"/>
      <c r="L1854" s="1"/>
      <c r="M1854" s="1"/>
    </row>
    <row r="1855" spans="1:13">
      <c r="A1855" s="1"/>
      <c r="B1855" s="1"/>
      <c r="L1855" s="1"/>
      <c r="M1855" s="1"/>
    </row>
    <row r="1856" spans="1:13">
      <c r="A1856" s="1"/>
      <c r="B1856" s="1"/>
      <c r="L1856" s="1"/>
      <c r="M1856" s="1"/>
    </row>
    <row r="1857" spans="1:13">
      <c r="A1857" s="1"/>
      <c r="B1857" s="1"/>
      <c r="L1857" s="1"/>
      <c r="M1857" s="1"/>
    </row>
    <row r="1858" spans="1:13">
      <c r="A1858" s="1"/>
      <c r="B1858" s="1"/>
      <c r="L1858" s="1"/>
      <c r="M1858" s="1"/>
    </row>
    <row r="1859" spans="1:13">
      <c r="A1859" s="1"/>
      <c r="B1859" s="1"/>
      <c r="L1859" s="1"/>
      <c r="M1859" s="1"/>
    </row>
    <row r="1860" spans="1:13">
      <c r="A1860" s="1"/>
      <c r="B1860" s="1"/>
      <c r="L1860" s="1"/>
      <c r="M1860" s="1"/>
    </row>
    <row r="1861" spans="1:13">
      <c r="A1861" s="1"/>
      <c r="B1861" s="1"/>
      <c r="L1861" s="1"/>
      <c r="M1861" s="1"/>
    </row>
    <row r="1862" spans="1:13">
      <c r="A1862" s="1"/>
      <c r="B1862" s="1"/>
      <c r="L1862" s="1"/>
      <c r="M1862" s="1"/>
    </row>
    <row r="1863" spans="1:13">
      <c r="A1863" s="1"/>
      <c r="B1863" s="1"/>
      <c r="L1863" s="1"/>
      <c r="M1863" s="1"/>
    </row>
    <row r="1864" spans="1:13">
      <c r="A1864" s="1"/>
      <c r="B1864" s="1"/>
      <c r="L1864" s="1"/>
      <c r="M1864" s="1"/>
    </row>
    <row r="1865" spans="1:13">
      <c r="A1865" s="1"/>
      <c r="B1865" s="1"/>
      <c r="L1865" s="1"/>
      <c r="M1865" s="1"/>
    </row>
    <row r="1866" spans="1:13">
      <c r="A1866" s="1"/>
      <c r="B1866" s="1"/>
      <c r="L1866" s="1"/>
      <c r="M1866" s="1"/>
    </row>
    <row r="1867" spans="1:13">
      <c r="A1867" s="1"/>
      <c r="B1867" s="1"/>
      <c r="L1867" s="1"/>
      <c r="M1867" s="1"/>
    </row>
    <row r="1868" spans="1:13">
      <c r="A1868" s="1"/>
      <c r="B1868" s="1"/>
      <c r="L1868" s="1"/>
      <c r="M1868" s="1"/>
    </row>
    <row r="1869" spans="1:13">
      <c r="A1869" s="1"/>
      <c r="B1869" s="1"/>
      <c r="L1869" s="1"/>
      <c r="M1869" s="1"/>
    </row>
    <row r="1870" spans="1:13">
      <c r="A1870" s="1"/>
      <c r="B1870" s="1"/>
      <c r="L1870" s="1"/>
      <c r="M1870" s="1"/>
    </row>
    <row r="1871" spans="1:13">
      <c r="A1871" s="1"/>
      <c r="B1871" s="1"/>
      <c r="L1871" s="1"/>
      <c r="M1871" s="1"/>
    </row>
    <row r="1872" spans="1:13">
      <c r="A1872" s="1"/>
      <c r="B1872" s="1"/>
      <c r="L1872" s="1"/>
      <c r="M1872" s="1"/>
    </row>
    <row r="1873" spans="1:13">
      <c r="A1873" s="1"/>
      <c r="B1873" s="1"/>
      <c r="L1873" s="1"/>
      <c r="M1873" s="1"/>
    </row>
    <row r="1874" spans="1:13">
      <c r="A1874" s="1"/>
      <c r="B1874" s="1"/>
      <c r="L1874" s="1"/>
      <c r="M1874" s="1"/>
    </row>
    <row r="1875" spans="1:13">
      <c r="A1875" s="1"/>
      <c r="B1875" s="1"/>
      <c r="L1875" s="1"/>
      <c r="M1875" s="1"/>
    </row>
    <row r="1876" spans="1:13">
      <c r="A1876" s="1"/>
      <c r="B1876" s="1"/>
      <c r="L1876" s="1"/>
      <c r="M1876" s="1"/>
    </row>
    <row r="1877" spans="1:13">
      <c r="A1877" s="1"/>
      <c r="B1877" s="1"/>
      <c r="L1877" s="1"/>
      <c r="M1877" s="1"/>
    </row>
    <row r="1878" spans="1:13">
      <c r="A1878" s="1"/>
      <c r="B1878" s="1"/>
      <c r="L1878" s="1"/>
      <c r="M1878" s="1"/>
    </row>
    <row r="1879" spans="1:13">
      <c r="A1879" s="1"/>
      <c r="B1879" s="1"/>
      <c r="L1879" s="1"/>
      <c r="M1879" s="1"/>
    </row>
    <row r="1880" spans="1:13">
      <c r="A1880" s="1"/>
      <c r="B1880" s="1"/>
      <c r="L1880" s="1"/>
      <c r="M1880" s="1"/>
    </row>
    <row r="1881" spans="1:13">
      <c r="A1881" s="1"/>
      <c r="B1881" s="1"/>
      <c r="L1881" s="1"/>
      <c r="M1881" s="1"/>
    </row>
    <row r="1882" spans="1:13">
      <c r="A1882" s="1"/>
      <c r="B1882" s="1"/>
      <c r="L1882" s="1"/>
      <c r="M1882" s="1"/>
    </row>
    <row r="1883" spans="1:13">
      <c r="A1883" s="1"/>
      <c r="B1883" s="1"/>
      <c r="L1883" s="1"/>
      <c r="M1883" s="1"/>
    </row>
    <row r="1884" spans="1:13">
      <c r="A1884" s="1"/>
      <c r="B1884" s="1"/>
      <c r="L1884" s="1"/>
      <c r="M1884" s="1"/>
    </row>
    <row r="1885" spans="1:13">
      <c r="A1885" s="1"/>
      <c r="B1885" s="1"/>
      <c r="L1885" s="1"/>
      <c r="M1885" s="1"/>
    </row>
    <row r="1886" spans="1:13">
      <c r="A1886" s="1"/>
      <c r="B1886" s="1"/>
      <c r="L1886" s="1"/>
      <c r="M1886" s="1"/>
    </row>
    <row r="1887" spans="1:13">
      <c r="A1887" s="1"/>
      <c r="B1887" s="1"/>
      <c r="L1887" s="1"/>
      <c r="M1887" s="1"/>
    </row>
    <row r="1888" spans="1:13">
      <c r="A1888" s="1"/>
      <c r="B1888" s="1"/>
      <c r="L1888" s="1"/>
      <c r="M1888" s="1"/>
    </row>
    <row r="1889" spans="1:13">
      <c r="A1889" s="1"/>
      <c r="B1889" s="1"/>
      <c r="L1889" s="1"/>
      <c r="M1889" s="1"/>
    </row>
    <row r="1890" spans="1:13">
      <c r="A1890" s="1"/>
      <c r="B1890" s="1"/>
      <c r="L1890" s="1"/>
      <c r="M1890" s="1"/>
    </row>
    <row r="1891" spans="1:13">
      <c r="A1891" s="1"/>
      <c r="B1891" s="1"/>
      <c r="L1891" s="1"/>
      <c r="M1891" s="1"/>
    </row>
    <row r="1892" spans="1:13">
      <c r="A1892" s="1"/>
      <c r="B1892" s="1"/>
      <c r="L1892" s="1"/>
      <c r="M1892" s="1"/>
    </row>
    <row r="1893" spans="1:13">
      <c r="A1893" s="1"/>
      <c r="B1893" s="1"/>
      <c r="L1893" s="1"/>
      <c r="M1893" s="1"/>
    </row>
    <row r="1894" spans="1:13">
      <c r="A1894" s="1"/>
      <c r="B1894" s="1"/>
      <c r="L1894" s="1"/>
      <c r="M1894" s="1"/>
    </row>
    <row r="1895" spans="1:13">
      <c r="A1895" s="1"/>
      <c r="B1895" s="1"/>
      <c r="L1895" s="1"/>
      <c r="M1895" s="1"/>
    </row>
    <row r="1896" spans="1:13">
      <c r="A1896" s="1"/>
      <c r="B1896" s="1"/>
      <c r="L1896" s="1"/>
      <c r="M1896" s="1"/>
    </row>
    <row r="1897" spans="1:13">
      <c r="A1897" s="1"/>
      <c r="B1897" s="1"/>
      <c r="L1897" s="1"/>
      <c r="M1897" s="1"/>
    </row>
    <row r="1898" spans="1:13">
      <c r="A1898" s="1"/>
      <c r="B1898" s="1"/>
      <c r="L1898" s="1"/>
      <c r="M1898" s="1"/>
    </row>
    <row r="1899" spans="1:13">
      <c r="A1899" s="1"/>
      <c r="B1899" s="1"/>
      <c r="L1899" s="1"/>
      <c r="M1899" s="1"/>
    </row>
    <row r="1900" spans="1:13">
      <c r="A1900" s="1"/>
      <c r="B1900" s="1"/>
      <c r="L1900" s="1"/>
      <c r="M1900" s="1"/>
    </row>
    <row r="1901" spans="1:13">
      <c r="A1901" s="1"/>
      <c r="B1901" s="1"/>
      <c r="L1901" s="1"/>
      <c r="M1901" s="1"/>
    </row>
    <row r="1902" spans="1:13">
      <c r="A1902" s="1"/>
      <c r="B1902" s="1"/>
      <c r="L1902" s="1"/>
      <c r="M1902" s="1"/>
    </row>
    <row r="1903" spans="1:13">
      <c r="A1903" s="1"/>
      <c r="B1903" s="1"/>
      <c r="L1903" s="1"/>
      <c r="M1903" s="1"/>
    </row>
    <row r="1904" spans="1:13">
      <c r="A1904" s="1"/>
      <c r="B1904" s="1"/>
      <c r="L1904" s="1"/>
      <c r="M1904" s="1"/>
    </row>
    <row r="1905" spans="1:13">
      <c r="A1905" s="1"/>
      <c r="B1905" s="1"/>
      <c r="L1905" s="1"/>
      <c r="M1905" s="1"/>
    </row>
    <row r="1906" spans="1:13">
      <c r="A1906" s="1"/>
      <c r="B1906" s="1"/>
      <c r="L1906" s="1"/>
      <c r="M1906" s="1"/>
    </row>
    <row r="1907" spans="1:13">
      <c r="A1907" s="1"/>
      <c r="B1907" s="1"/>
      <c r="L1907" s="1"/>
      <c r="M1907" s="1"/>
    </row>
    <row r="1908" spans="1:13">
      <c r="A1908" s="1"/>
      <c r="B1908" s="1"/>
      <c r="L1908" s="1"/>
      <c r="M1908" s="1"/>
    </row>
    <row r="1909" spans="1:13">
      <c r="A1909" s="1"/>
      <c r="B1909" s="1"/>
      <c r="L1909" s="1"/>
      <c r="M1909" s="1"/>
    </row>
    <row r="1910" spans="1:13">
      <c r="A1910" s="1"/>
      <c r="B1910" s="1"/>
      <c r="L1910" s="1"/>
      <c r="M1910" s="1"/>
    </row>
    <row r="1911" spans="1:13">
      <c r="A1911" s="1"/>
      <c r="B1911" s="1"/>
      <c r="L1911" s="1"/>
      <c r="M1911" s="1"/>
    </row>
    <row r="1912" spans="1:13">
      <c r="A1912" s="1"/>
      <c r="B1912" s="1"/>
      <c r="L1912" s="1"/>
      <c r="M1912" s="1"/>
    </row>
    <row r="1913" spans="1:13">
      <c r="A1913" s="1"/>
      <c r="B1913" s="1"/>
      <c r="L1913" s="1"/>
      <c r="M1913" s="1"/>
    </row>
    <row r="1914" spans="1:13">
      <c r="A1914" s="1"/>
      <c r="B1914" s="1"/>
      <c r="L1914" s="1"/>
      <c r="M1914" s="1"/>
    </row>
    <row r="1915" spans="1:13">
      <c r="A1915" s="1"/>
      <c r="B1915" s="1"/>
      <c r="L1915" s="1"/>
      <c r="M1915" s="1"/>
    </row>
    <row r="1916" spans="1:13">
      <c r="A1916" s="1"/>
      <c r="B1916" s="1"/>
      <c r="L1916" s="1"/>
      <c r="M1916" s="1"/>
    </row>
    <row r="1917" spans="1:13">
      <c r="A1917" s="1"/>
      <c r="B1917" s="1"/>
      <c r="L1917" s="1"/>
      <c r="M1917" s="1"/>
    </row>
    <row r="1918" spans="1:13">
      <c r="A1918" s="1"/>
      <c r="B1918" s="1"/>
      <c r="L1918" s="1"/>
      <c r="M1918" s="1"/>
    </row>
    <row r="1919" spans="1:13">
      <c r="A1919" s="1"/>
      <c r="B1919" s="1"/>
      <c r="L1919" s="1"/>
      <c r="M1919" s="1"/>
    </row>
    <row r="1920" spans="1:13">
      <c r="A1920" s="1"/>
      <c r="B1920" s="1"/>
      <c r="L1920" s="1"/>
      <c r="M1920" s="1"/>
    </row>
    <row r="1921" spans="1:13">
      <c r="A1921" s="1"/>
      <c r="B1921" s="1"/>
      <c r="L1921" s="1"/>
      <c r="M1921" s="1"/>
    </row>
    <row r="1922" spans="1:13">
      <c r="A1922" s="1"/>
      <c r="B1922" s="1"/>
      <c r="L1922" s="1"/>
      <c r="M1922" s="1"/>
    </row>
    <row r="1923" spans="1:13">
      <c r="A1923" s="1"/>
      <c r="B1923" s="1"/>
      <c r="L1923" s="1"/>
      <c r="M1923" s="1"/>
    </row>
    <row r="1924" spans="1:13">
      <c r="A1924" s="1"/>
      <c r="B1924" s="1"/>
      <c r="L1924" s="1"/>
      <c r="M1924" s="1"/>
    </row>
    <row r="1925" spans="1:13">
      <c r="A1925" s="1"/>
      <c r="B1925" s="1"/>
      <c r="L1925" s="1"/>
      <c r="M1925" s="1"/>
    </row>
    <row r="1926" spans="1:13">
      <c r="A1926" s="1"/>
      <c r="B1926" s="1"/>
      <c r="L1926" s="1"/>
      <c r="M1926" s="1"/>
    </row>
    <row r="1927" spans="1:13">
      <c r="A1927" s="1"/>
      <c r="B1927" s="1"/>
      <c r="L1927" s="1"/>
      <c r="M1927" s="1"/>
    </row>
    <row r="1928" spans="1:13">
      <c r="A1928" s="1"/>
      <c r="B1928" s="1"/>
      <c r="L1928" s="1"/>
      <c r="M1928" s="1"/>
    </row>
    <row r="1929" spans="1:13">
      <c r="A1929" s="1"/>
      <c r="B1929" s="1"/>
      <c r="L1929" s="1"/>
      <c r="M1929" s="1"/>
    </row>
    <row r="1930" spans="1:13">
      <c r="A1930" s="1"/>
      <c r="B1930" s="1"/>
      <c r="L1930" s="1"/>
      <c r="M1930" s="1"/>
    </row>
    <row r="1931" spans="1:13">
      <c r="A1931" s="1"/>
      <c r="B1931" s="1"/>
      <c r="L1931" s="1"/>
      <c r="M1931" s="1"/>
    </row>
    <row r="1932" spans="1:13">
      <c r="A1932" s="1"/>
      <c r="B1932" s="1"/>
      <c r="L1932" s="1"/>
      <c r="M1932" s="1"/>
    </row>
    <row r="1933" spans="1:13">
      <c r="A1933" s="1"/>
      <c r="B1933" s="1"/>
      <c r="L1933" s="1"/>
      <c r="M1933" s="1"/>
    </row>
    <row r="1934" spans="1:13">
      <c r="A1934" s="1"/>
      <c r="B1934" s="1"/>
      <c r="L1934" s="1"/>
      <c r="M1934" s="1"/>
    </row>
    <row r="1935" spans="1:13">
      <c r="A1935" s="1"/>
      <c r="B1935" s="1"/>
      <c r="L1935" s="1"/>
      <c r="M1935" s="1"/>
    </row>
    <row r="1936" spans="1:13">
      <c r="A1936" s="1"/>
      <c r="B1936" s="1"/>
      <c r="L1936" s="1"/>
      <c r="M1936" s="1"/>
    </row>
    <row r="1937" spans="1:13">
      <c r="A1937" s="1"/>
      <c r="B1937" s="1"/>
      <c r="L1937" s="1"/>
      <c r="M1937" s="1"/>
    </row>
    <row r="1938" spans="1:13">
      <c r="A1938" s="1"/>
      <c r="B1938" s="1"/>
      <c r="L1938" s="1"/>
      <c r="M1938" s="1"/>
    </row>
    <row r="1939" spans="1:13">
      <c r="A1939" s="1"/>
      <c r="B1939" s="1"/>
      <c r="L1939" s="1"/>
      <c r="M1939" s="1"/>
    </row>
    <row r="1940" spans="1:13">
      <c r="A1940" s="1"/>
      <c r="B1940" s="1"/>
      <c r="L1940" s="1"/>
      <c r="M1940" s="1"/>
    </row>
    <row r="1941" spans="1:13">
      <c r="A1941" s="1"/>
      <c r="B1941" s="1"/>
      <c r="L1941" s="1"/>
      <c r="M1941" s="1"/>
    </row>
    <row r="1942" spans="1:13">
      <c r="A1942" s="1"/>
      <c r="B1942" s="1"/>
      <c r="L1942" s="1"/>
      <c r="M1942" s="1"/>
    </row>
    <row r="1943" spans="1:13">
      <c r="A1943" s="1"/>
      <c r="B1943" s="1"/>
      <c r="L1943" s="1"/>
      <c r="M1943" s="1"/>
    </row>
    <row r="1944" spans="1:13">
      <c r="A1944" s="1"/>
      <c r="B1944" s="1"/>
      <c r="L1944" s="1"/>
      <c r="M1944" s="1"/>
    </row>
    <row r="1945" spans="1:13">
      <c r="A1945" s="1"/>
      <c r="B1945" s="1"/>
      <c r="L1945" s="1"/>
      <c r="M1945" s="1"/>
    </row>
    <row r="1946" spans="1:13">
      <c r="A1946" s="1"/>
      <c r="B1946" s="1"/>
      <c r="L1946" s="1"/>
      <c r="M1946" s="1"/>
    </row>
    <row r="1947" spans="1:13">
      <c r="A1947" s="1"/>
      <c r="B1947" s="1"/>
      <c r="L1947" s="1"/>
      <c r="M1947" s="1"/>
    </row>
    <row r="1948" spans="1:13">
      <c r="A1948" s="1"/>
      <c r="B1948" s="1"/>
      <c r="L1948" s="1"/>
      <c r="M1948" s="1"/>
    </row>
    <row r="1949" spans="1:13">
      <c r="A1949" s="1"/>
      <c r="B1949" s="1"/>
      <c r="L1949" s="1"/>
      <c r="M1949" s="1"/>
    </row>
    <row r="1950" spans="1:13">
      <c r="A1950" s="1"/>
      <c r="B1950" s="1"/>
      <c r="L1950" s="1"/>
      <c r="M1950" s="1"/>
    </row>
    <row r="1951" spans="1:13">
      <c r="A1951" s="1"/>
      <c r="B1951" s="1"/>
      <c r="L1951" s="1"/>
      <c r="M1951" s="1"/>
    </row>
    <row r="1952" spans="1:13">
      <c r="A1952" s="1"/>
      <c r="B1952" s="1"/>
      <c r="L1952" s="1"/>
      <c r="M1952" s="1"/>
    </row>
    <row r="1953" spans="1:13">
      <c r="A1953" s="1"/>
      <c r="B1953" s="1"/>
      <c r="L1953" s="1"/>
      <c r="M1953" s="1"/>
    </row>
    <row r="1954" spans="1:13">
      <c r="A1954" s="1"/>
      <c r="B1954" s="1"/>
      <c r="L1954" s="1"/>
      <c r="M1954" s="1"/>
    </row>
    <row r="1955" spans="1:13">
      <c r="A1955" s="1"/>
      <c r="B1955" s="1"/>
      <c r="L1955" s="1"/>
      <c r="M1955" s="1"/>
    </row>
    <row r="1956" spans="1:13">
      <c r="A1956" s="1"/>
      <c r="B1956" s="1"/>
      <c r="L1956" s="1"/>
      <c r="M1956" s="1"/>
    </row>
    <row r="1957" spans="1:13">
      <c r="A1957" s="1"/>
      <c r="B1957" s="1"/>
      <c r="L1957" s="1"/>
      <c r="M1957" s="1"/>
    </row>
    <row r="1958" spans="1:13">
      <c r="A1958" s="1"/>
      <c r="B1958" s="1"/>
      <c r="L1958" s="1"/>
      <c r="M1958" s="1"/>
    </row>
    <row r="1959" spans="1:13">
      <c r="A1959" s="1"/>
      <c r="B1959" s="1"/>
      <c r="L1959" s="1"/>
      <c r="M1959" s="1"/>
    </row>
    <row r="1960" spans="1:13">
      <c r="A1960" s="1"/>
      <c r="B1960" s="1"/>
      <c r="L1960" s="1"/>
      <c r="M1960" s="1"/>
    </row>
    <row r="1961" spans="1:13">
      <c r="A1961" s="1"/>
      <c r="B1961" s="1"/>
      <c r="L1961" s="1"/>
      <c r="M1961" s="1"/>
    </row>
    <row r="1962" spans="1:13">
      <c r="A1962" s="1"/>
      <c r="B1962" s="1"/>
      <c r="L1962" s="1"/>
      <c r="M1962" s="1"/>
    </row>
    <row r="1963" spans="1:13">
      <c r="A1963" s="1"/>
      <c r="B1963" s="1"/>
      <c r="L1963" s="1"/>
      <c r="M1963" s="1"/>
    </row>
    <row r="1964" spans="1:13">
      <c r="A1964" s="1"/>
      <c r="B1964" s="1"/>
      <c r="L1964" s="1"/>
      <c r="M1964" s="1"/>
    </row>
    <row r="1965" spans="1:13">
      <c r="A1965" s="1"/>
      <c r="B1965" s="1"/>
      <c r="L1965" s="1"/>
      <c r="M1965" s="1"/>
    </row>
    <row r="1966" spans="1:13">
      <c r="A1966" s="1"/>
      <c r="B1966" s="1"/>
      <c r="L1966" s="1"/>
      <c r="M1966" s="1"/>
    </row>
    <row r="1967" spans="1:13">
      <c r="A1967" s="1"/>
      <c r="B1967" s="1"/>
      <c r="L1967" s="1"/>
      <c r="M1967" s="1"/>
    </row>
    <row r="1968" spans="1:13">
      <c r="A1968" s="1"/>
      <c r="B1968" s="1"/>
      <c r="L1968" s="1"/>
      <c r="M1968" s="1"/>
    </row>
    <row r="1969" spans="1:13">
      <c r="A1969" s="1"/>
      <c r="B1969" s="1"/>
      <c r="L1969" s="1"/>
      <c r="M1969" s="1"/>
    </row>
    <row r="1970" spans="1:13">
      <c r="A1970" s="1"/>
      <c r="B1970" s="1"/>
      <c r="L1970" s="1"/>
      <c r="M1970" s="1"/>
    </row>
    <row r="1971" spans="1:13">
      <c r="A1971" s="1"/>
      <c r="B1971" s="1"/>
      <c r="L1971" s="1"/>
      <c r="M1971" s="1"/>
    </row>
    <row r="1972" spans="1:13">
      <c r="A1972" s="1"/>
      <c r="B1972" s="1"/>
      <c r="L1972" s="1"/>
      <c r="M1972" s="1"/>
    </row>
    <row r="1973" spans="1:13">
      <c r="A1973" s="1"/>
      <c r="B1973" s="1"/>
      <c r="L1973" s="1"/>
      <c r="M1973" s="1"/>
    </row>
    <row r="1974" spans="1:13">
      <c r="A1974" s="1"/>
      <c r="B1974" s="1"/>
      <c r="L1974" s="1"/>
      <c r="M1974" s="1"/>
    </row>
    <row r="1975" spans="1:13">
      <c r="A1975" s="1"/>
      <c r="B1975" s="1"/>
      <c r="L1975" s="1"/>
      <c r="M1975" s="1"/>
    </row>
    <row r="1976" spans="1:13">
      <c r="A1976" s="1"/>
      <c r="B1976" s="1"/>
      <c r="L1976" s="1"/>
      <c r="M1976" s="1"/>
    </row>
    <row r="1977" spans="1:13">
      <c r="A1977" s="1"/>
      <c r="B1977" s="1"/>
      <c r="L1977" s="1"/>
      <c r="M1977" s="1"/>
    </row>
    <row r="1978" spans="1:13">
      <c r="A1978" s="1"/>
      <c r="B1978" s="1"/>
      <c r="L1978" s="1"/>
      <c r="M1978" s="1"/>
    </row>
    <row r="1979" spans="1:13">
      <c r="A1979" s="1"/>
      <c r="B1979" s="1"/>
      <c r="L1979" s="1"/>
      <c r="M1979" s="1"/>
    </row>
    <row r="1980" spans="1:13">
      <c r="A1980" s="1"/>
      <c r="B1980" s="1"/>
      <c r="L1980" s="1"/>
      <c r="M1980" s="1"/>
    </row>
    <row r="1981" spans="1:13">
      <c r="A1981" s="1"/>
      <c r="B1981" s="1"/>
      <c r="L1981" s="1"/>
      <c r="M1981" s="1"/>
    </row>
    <row r="1982" spans="1:13">
      <c r="A1982" s="1"/>
      <c r="B1982" s="1"/>
      <c r="L1982" s="1"/>
      <c r="M1982" s="1"/>
    </row>
    <row r="1983" spans="1:13">
      <c r="A1983" s="1"/>
      <c r="B1983" s="1"/>
      <c r="L1983" s="1"/>
      <c r="M1983" s="1"/>
    </row>
    <row r="1984" spans="1:13">
      <c r="A1984" s="1"/>
      <c r="B1984" s="1"/>
      <c r="L1984" s="1"/>
      <c r="M1984" s="1"/>
    </row>
    <row r="1985" spans="1:13">
      <c r="A1985" s="1"/>
      <c r="B1985" s="1"/>
      <c r="L1985" s="1"/>
      <c r="M1985" s="1"/>
    </row>
    <row r="1986" spans="1:13">
      <c r="A1986" s="1"/>
      <c r="B1986" s="1"/>
      <c r="L1986" s="1"/>
      <c r="M1986" s="1"/>
    </row>
    <row r="1987" spans="1:13">
      <c r="A1987" s="1"/>
      <c r="B1987" s="1"/>
      <c r="L1987" s="1"/>
      <c r="M1987" s="1"/>
    </row>
    <row r="1988" spans="1:13">
      <c r="A1988" s="1"/>
      <c r="B1988" s="1"/>
      <c r="L1988" s="1"/>
      <c r="M1988" s="1"/>
    </row>
    <row r="1989" spans="1:13">
      <c r="A1989" s="1"/>
      <c r="B1989" s="1"/>
      <c r="L1989" s="1"/>
      <c r="M1989" s="1"/>
    </row>
    <row r="1990" spans="1:13">
      <c r="A1990" s="1"/>
      <c r="B1990" s="1"/>
      <c r="L1990" s="1"/>
      <c r="M1990" s="1"/>
    </row>
    <row r="1991" spans="1:13">
      <c r="A1991" s="1"/>
      <c r="B1991" s="1"/>
      <c r="L1991" s="1"/>
      <c r="M1991" s="1"/>
    </row>
    <row r="1992" spans="1:13">
      <c r="A1992" s="1"/>
      <c r="B1992" s="1"/>
      <c r="L1992" s="1"/>
      <c r="M1992" s="1"/>
    </row>
    <row r="1993" spans="1:13">
      <c r="A1993" s="1"/>
      <c r="B1993" s="1"/>
      <c r="L1993" s="1"/>
      <c r="M1993" s="1"/>
    </row>
    <row r="1994" spans="1:13">
      <c r="A1994" s="1"/>
      <c r="B1994" s="1"/>
      <c r="L1994" s="1"/>
      <c r="M1994" s="1"/>
    </row>
    <row r="1995" spans="1:13">
      <c r="A1995" s="1"/>
      <c r="B1995" s="1"/>
      <c r="L1995" s="1"/>
      <c r="M1995" s="1"/>
    </row>
    <row r="1996" spans="1:13">
      <c r="A1996" s="1"/>
      <c r="B1996" s="1"/>
      <c r="L1996" s="1"/>
      <c r="M1996" s="1"/>
    </row>
    <row r="1997" spans="1:13">
      <c r="A1997" s="1"/>
      <c r="B1997" s="1"/>
      <c r="L1997" s="1"/>
      <c r="M1997" s="1"/>
    </row>
    <row r="1998" spans="1:13">
      <c r="A1998" s="1"/>
      <c r="B1998" s="1"/>
      <c r="L1998" s="1"/>
      <c r="M1998" s="1"/>
    </row>
    <row r="1999" spans="1:13">
      <c r="A1999" s="1"/>
      <c r="B1999" s="1"/>
      <c r="L1999" s="1"/>
      <c r="M1999" s="1"/>
    </row>
    <row r="2000" spans="1:13">
      <c r="A2000" s="1"/>
      <c r="B2000" s="1"/>
      <c r="L2000" s="1"/>
      <c r="M2000" s="1"/>
    </row>
    <row r="2001" spans="1:13">
      <c r="A2001" s="1"/>
      <c r="B2001" s="1"/>
      <c r="L2001" s="1"/>
      <c r="M2001" s="1"/>
    </row>
    <row r="2002" spans="1:13">
      <c r="A2002" s="1"/>
      <c r="B2002" s="1"/>
      <c r="L2002" s="1"/>
      <c r="M2002" s="1"/>
    </row>
    <row r="2003" spans="1:13">
      <c r="A2003" s="1"/>
      <c r="B2003" s="1"/>
      <c r="L2003" s="1"/>
      <c r="M2003" s="1"/>
    </row>
    <row r="2004" spans="1:13">
      <c r="A2004" s="1"/>
      <c r="B2004" s="1"/>
      <c r="L2004" s="1"/>
      <c r="M2004" s="1"/>
    </row>
    <row r="2005" spans="1:13">
      <c r="A2005" s="1"/>
      <c r="B2005" s="1"/>
      <c r="L2005" s="1"/>
      <c r="M2005" s="1"/>
    </row>
    <row r="2006" spans="1:13">
      <c r="A2006" s="1"/>
      <c r="B2006" s="1"/>
      <c r="L2006" s="1"/>
      <c r="M2006" s="1"/>
    </row>
    <row r="2007" spans="1:13">
      <c r="A2007" s="1"/>
      <c r="B2007" s="1"/>
      <c r="L2007" s="1"/>
      <c r="M2007" s="1"/>
    </row>
    <row r="2008" spans="1:13">
      <c r="A2008" s="1"/>
      <c r="B2008" s="1"/>
      <c r="L2008" s="1"/>
      <c r="M2008" s="1"/>
    </row>
    <row r="2009" spans="1:13">
      <c r="A2009" s="1"/>
      <c r="B2009" s="1"/>
      <c r="L2009" s="1"/>
      <c r="M2009" s="1"/>
    </row>
    <row r="2010" spans="1:13">
      <c r="A2010" s="1"/>
      <c r="B2010" s="1"/>
      <c r="L2010" s="1"/>
      <c r="M2010" s="1"/>
    </row>
    <row r="2011" spans="1:13">
      <c r="A2011" s="1"/>
      <c r="B2011" s="1"/>
      <c r="L2011" s="1"/>
      <c r="M2011" s="1"/>
    </row>
    <row r="2012" spans="1:13">
      <c r="A2012" s="1"/>
      <c r="B2012" s="1"/>
      <c r="L2012" s="1"/>
      <c r="M2012" s="1"/>
    </row>
    <row r="2013" spans="1:13">
      <c r="A2013" s="1"/>
      <c r="B2013" s="1"/>
      <c r="L2013" s="1"/>
      <c r="M2013" s="1"/>
    </row>
    <row r="2014" spans="1:13">
      <c r="A2014" s="1"/>
      <c r="B2014" s="1"/>
      <c r="L2014" s="1"/>
      <c r="M2014" s="1"/>
    </row>
    <row r="2015" spans="1:13">
      <c r="A2015" s="1"/>
      <c r="B2015" s="1"/>
      <c r="L2015" s="1"/>
      <c r="M2015" s="1"/>
    </row>
    <row r="2016" spans="1:13">
      <c r="A2016" s="1"/>
      <c r="B2016" s="1"/>
      <c r="L2016" s="1"/>
      <c r="M2016" s="1"/>
    </row>
    <row r="2017" spans="1:13">
      <c r="A2017" s="1"/>
      <c r="B2017" s="1"/>
      <c r="L2017" s="1"/>
      <c r="M2017" s="1"/>
    </row>
    <row r="2018" spans="1:13">
      <c r="A2018" s="1"/>
      <c r="B2018" s="1"/>
      <c r="L2018" s="1"/>
      <c r="M2018" s="1"/>
    </row>
    <row r="2019" spans="1:13">
      <c r="A2019" s="1"/>
      <c r="B2019" s="1"/>
      <c r="L2019" s="1"/>
      <c r="M2019" s="1"/>
    </row>
    <row r="2020" spans="1:13">
      <c r="A2020" s="1"/>
      <c r="B2020" s="1"/>
      <c r="L2020" s="1"/>
      <c r="M2020" s="1"/>
    </row>
    <row r="2021" spans="1:13">
      <c r="A2021" s="1"/>
      <c r="B2021" s="1"/>
      <c r="L2021" s="1"/>
      <c r="M2021" s="1"/>
    </row>
    <row r="2022" spans="1:13">
      <c r="A2022" s="1"/>
      <c r="B2022" s="1"/>
      <c r="L2022" s="1"/>
      <c r="M2022" s="1"/>
    </row>
    <row r="2023" spans="1:13">
      <c r="A2023" s="1"/>
      <c r="B2023" s="1"/>
      <c r="L2023" s="1"/>
      <c r="M2023" s="1"/>
    </row>
    <row r="2024" spans="1:13">
      <c r="A2024" s="1"/>
      <c r="B2024" s="1"/>
      <c r="L2024" s="1"/>
      <c r="M2024" s="1"/>
    </row>
    <row r="2025" spans="1:13">
      <c r="A2025" s="1"/>
      <c r="B2025" s="1"/>
      <c r="L2025" s="1"/>
      <c r="M2025" s="1"/>
    </row>
    <row r="2026" spans="1:13">
      <c r="A2026" s="1"/>
      <c r="B2026" s="1"/>
      <c r="L2026" s="1"/>
      <c r="M2026" s="1"/>
    </row>
    <row r="2027" spans="1:13">
      <c r="A2027" s="1"/>
      <c r="B2027" s="1"/>
      <c r="L2027" s="1"/>
      <c r="M2027" s="1"/>
    </row>
    <row r="2028" spans="1:13">
      <c r="A2028" s="1"/>
      <c r="B2028" s="1"/>
      <c r="L2028" s="1"/>
      <c r="M2028" s="1"/>
    </row>
    <row r="2029" spans="1:13">
      <c r="A2029" s="1"/>
      <c r="B2029" s="1"/>
      <c r="L2029" s="1"/>
      <c r="M2029" s="1"/>
    </row>
    <row r="2030" spans="1:13">
      <c r="A2030" s="1"/>
      <c r="B2030" s="1"/>
      <c r="L2030" s="1"/>
      <c r="M2030" s="1"/>
    </row>
    <row r="2031" spans="1:13">
      <c r="A2031" s="1"/>
      <c r="B2031" s="1"/>
      <c r="L2031" s="1"/>
      <c r="M2031" s="1"/>
    </row>
    <row r="2032" spans="1:13">
      <c r="A2032" s="1"/>
      <c r="B2032" s="1"/>
      <c r="L2032" s="1"/>
      <c r="M2032" s="1"/>
    </row>
    <row r="2033" spans="1:13">
      <c r="A2033" s="1"/>
      <c r="B2033" s="1"/>
      <c r="L2033" s="1"/>
      <c r="M2033" s="1"/>
    </row>
    <row r="2034" spans="1:13">
      <c r="A2034" s="1"/>
      <c r="B2034" s="1"/>
      <c r="L2034" s="1"/>
      <c r="M2034" s="1"/>
    </row>
    <row r="2035" spans="1:13">
      <c r="A2035" s="1"/>
      <c r="B2035" s="1"/>
      <c r="L2035" s="1"/>
      <c r="M2035" s="1"/>
    </row>
    <row r="2036" spans="1:13">
      <c r="A2036" s="1"/>
      <c r="B2036" s="1"/>
      <c r="L2036" s="1"/>
      <c r="M2036" s="1"/>
    </row>
    <row r="2037" spans="1:13">
      <c r="A2037" s="1"/>
      <c r="B2037" s="1"/>
      <c r="L2037" s="1"/>
      <c r="M2037" s="1"/>
    </row>
    <row r="2038" spans="1:13">
      <c r="A2038" s="1"/>
      <c r="B2038" s="1"/>
      <c r="L2038" s="1"/>
      <c r="M2038" s="1"/>
    </row>
    <row r="2039" spans="1:13">
      <c r="A2039" s="1"/>
      <c r="B2039" s="1"/>
      <c r="L2039" s="1"/>
      <c r="M2039" s="1"/>
    </row>
    <row r="2040" spans="1:13">
      <c r="A2040" s="1"/>
      <c r="B2040" s="1"/>
      <c r="L2040" s="1"/>
      <c r="M2040" s="1"/>
    </row>
    <row r="2041" spans="1:13">
      <c r="A2041" s="1"/>
      <c r="B2041" s="1"/>
      <c r="L2041" s="1"/>
      <c r="M2041" s="1"/>
    </row>
    <row r="2042" spans="1:13">
      <c r="A2042" s="1"/>
      <c r="B2042" s="1"/>
      <c r="L2042" s="1"/>
      <c r="M2042" s="1"/>
    </row>
    <row r="2043" spans="1:13">
      <c r="A2043" s="1"/>
      <c r="B2043" s="1"/>
      <c r="L2043" s="1"/>
      <c r="M2043" s="1"/>
    </row>
    <row r="2044" spans="1:13">
      <c r="A2044" s="1"/>
      <c r="B2044" s="1"/>
      <c r="L2044" s="1"/>
      <c r="M2044" s="1"/>
    </row>
    <row r="2045" spans="1:13">
      <c r="A2045" s="1"/>
      <c r="B2045" s="1"/>
      <c r="L2045" s="1"/>
      <c r="M2045" s="1"/>
    </row>
    <row r="2046" spans="1:13">
      <c r="A2046" s="1"/>
      <c r="B2046" s="1"/>
      <c r="L2046" s="1"/>
      <c r="M2046" s="1"/>
    </row>
    <row r="2047" spans="1:13">
      <c r="A2047" s="1"/>
      <c r="B2047" s="1"/>
      <c r="L2047" s="1"/>
      <c r="M2047" s="1"/>
    </row>
    <row r="2048" spans="1:13">
      <c r="A2048" s="1"/>
      <c r="B2048" s="1"/>
      <c r="L2048" s="1"/>
      <c r="M2048" s="1"/>
    </row>
    <row r="2049" spans="1:13">
      <c r="A2049" s="1"/>
      <c r="B2049" s="1"/>
      <c r="L2049" s="1"/>
      <c r="M2049" s="1"/>
    </row>
    <row r="2050" spans="1:13">
      <c r="A2050" s="1"/>
      <c r="B2050" s="1"/>
      <c r="L2050" s="1"/>
      <c r="M2050" s="1"/>
    </row>
    <row r="2051" spans="1:13">
      <c r="A2051" s="1"/>
      <c r="B2051" s="1"/>
      <c r="L2051" s="1"/>
      <c r="M2051" s="1"/>
    </row>
    <row r="2052" spans="1:13">
      <c r="A2052" s="1"/>
      <c r="B2052" s="1"/>
      <c r="L2052" s="1"/>
      <c r="M2052" s="1"/>
    </row>
    <row r="2053" spans="1:13">
      <c r="A2053" s="1"/>
      <c r="B2053" s="1"/>
      <c r="L2053" s="1"/>
      <c r="M2053" s="1"/>
    </row>
    <row r="2054" spans="1:13">
      <c r="A2054" s="1"/>
      <c r="B2054" s="1"/>
      <c r="L2054" s="1"/>
      <c r="M2054" s="1"/>
    </row>
    <row r="2055" spans="1:13">
      <c r="A2055" s="1"/>
      <c r="B2055" s="1"/>
      <c r="L2055" s="1"/>
      <c r="M2055" s="1"/>
    </row>
    <row r="2056" spans="1:13">
      <c r="A2056" s="1"/>
      <c r="B2056" s="1"/>
      <c r="L2056" s="1"/>
      <c r="M2056" s="1"/>
    </row>
    <row r="2057" spans="1:13">
      <c r="A2057" s="1"/>
      <c r="B2057" s="1"/>
      <c r="L2057" s="1"/>
      <c r="M2057" s="1"/>
    </row>
    <row r="2058" spans="1:13">
      <c r="A2058" s="1"/>
      <c r="B2058" s="1"/>
      <c r="L2058" s="1"/>
      <c r="M2058" s="1"/>
    </row>
    <row r="2059" spans="1:13">
      <c r="A2059" s="1"/>
      <c r="B2059" s="1"/>
      <c r="L2059" s="1"/>
      <c r="M2059" s="1"/>
    </row>
    <row r="2060" spans="1:13">
      <c r="A2060" s="1"/>
      <c r="B2060" s="1"/>
      <c r="L2060" s="1"/>
      <c r="M2060" s="1"/>
    </row>
    <row r="2061" spans="1:13">
      <c r="A2061" s="1"/>
      <c r="B2061" s="1"/>
      <c r="L2061" s="1"/>
      <c r="M2061" s="1"/>
    </row>
    <row r="2062" spans="1:13">
      <c r="A2062" s="1"/>
      <c r="B2062" s="1"/>
      <c r="L2062" s="1"/>
      <c r="M2062" s="1"/>
    </row>
    <row r="2063" spans="1:13">
      <c r="A2063" s="1"/>
      <c r="B2063" s="1"/>
      <c r="L2063" s="1"/>
      <c r="M2063" s="1"/>
    </row>
    <row r="2064" spans="1:13">
      <c r="A2064" s="1"/>
      <c r="B2064" s="1"/>
      <c r="L2064" s="1"/>
      <c r="M2064" s="1"/>
    </row>
    <row r="2065" spans="1:13">
      <c r="A2065" s="1"/>
      <c r="B2065" s="1"/>
      <c r="L2065" s="1"/>
      <c r="M2065" s="1"/>
    </row>
    <row r="2066" spans="1:13">
      <c r="A2066" s="1"/>
      <c r="B2066" s="1"/>
      <c r="L2066" s="1"/>
      <c r="M2066" s="1"/>
    </row>
    <row r="2067" spans="1:13">
      <c r="A2067" s="1"/>
      <c r="B2067" s="1"/>
      <c r="L2067" s="1"/>
      <c r="M2067" s="1"/>
    </row>
    <row r="2068" spans="1:13">
      <c r="A2068" s="1"/>
      <c r="B2068" s="1"/>
      <c r="L2068" s="1"/>
      <c r="M2068" s="1"/>
    </row>
    <row r="2069" spans="1:13">
      <c r="A2069" s="1"/>
      <c r="B2069" s="1"/>
      <c r="L2069" s="1"/>
      <c r="M2069" s="1"/>
    </row>
    <row r="2070" spans="1:13">
      <c r="A2070" s="1"/>
      <c r="B2070" s="1"/>
      <c r="L2070" s="1"/>
      <c r="M2070" s="1"/>
    </row>
    <row r="2071" spans="1:13">
      <c r="A2071" s="1"/>
      <c r="B2071" s="1"/>
      <c r="L2071" s="1"/>
      <c r="M2071" s="1"/>
    </row>
    <row r="2072" spans="1:13">
      <c r="A2072" s="1"/>
      <c r="B2072" s="1"/>
      <c r="L2072" s="1"/>
      <c r="M2072" s="1"/>
    </row>
    <row r="2073" spans="1:13">
      <c r="A2073" s="1"/>
      <c r="B2073" s="1"/>
      <c r="L2073" s="1"/>
      <c r="M2073" s="1"/>
    </row>
    <row r="2074" spans="1:13">
      <c r="A2074" s="1"/>
      <c r="B2074" s="1"/>
      <c r="L2074" s="1"/>
      <c r="M2074" s="1"/>
    </row>
    <row r="2075" spans="1:13">
      <c r="A2075" s="1"/>
      <c r="B2075" s="1"/>
      <c r="L2075" s="1"/>
      <c r="M2075" s="1"/>
    </row>
    <row r="2076" spans="1:13">
      <c r="A2076" s="1"/>
      <c r="B2076" s="1"/>
      <c r="L2076" s="1"/>
      <c r="M2076" s="1"/>
    </row>
    <row r="2077" spans="1:13">
      <c r="A2077" s="1"/>
      <c r="B2077" s="1"/>
      <c r="L2077" s="1"/>
      <c r="M2077" s="1"/>
    </row>
    <row r="2078" spans="1:13">
      <c r="A2078" s="1"/>
      <c r="B2078" s="1"/>
      <c r="L2078" s="1"/>
      <c r="M2078" s="1"/>
    </row>
    <row r="2079" spans="1:13">
      <c r="A2079" s="1"/>
      <c r="B2079" s="1"/>
      <c r="L2079" s="1"/>
      <c r="M2079" s="1"/>
    </row>
    <row r="2080" spans="1:13">
      <c r="A2080" s="1"/>
      <c r="B2080" s="1"/>
      <c r="L2080" s="1"/>
      <c r="M2080" s="1"/>
    </row>
    <row r="2081" spans="1:13">
      <c r="A2081" s="1"/>
      <c r="B2081" s="1"/>
      <c r="L2081" s="1"/>
      <c r="M2081" s="1"/>
    </row>
    <row r="2082" spans="1:13">
      <c r="A2082" s="1"/>
      <c r="B2082" s="1"/>
      <c r="L2082" s="1"/>
      <c r="M2082" s="1"/>
    </row>
    <row r="2083" spans="1:13">
      <c r="A2083" s="1"/>
      <c r="B2083" s="1"/>
      <c r="L2083" s="1"/>
      <c r="M2083" s="1"/>
    </row>
    <row r="2084" spans="1:13">
      <c r="A2084" s="1"/>
      <c r="B2084" s="1"/>
      <c r="L2084" s="1"/>
      <c r="M2084" s="1"/>
    </row>
    <row r="2085" spans="1:13">
      <c r="A2085" s="1"/>
      <c r="B2085" s="1"/>
      <c r="L2085" s="1"/>
      <c r="M2085" s="1"/>
    </row>
    <row r="2086" spans="1:13">
      <c r="A2086" s="1"/>
      <c r="B2086" s="1"/>
      <c r="L2086" s="1"/>
      <c r="M2086" s="1"/>
    </row>
    <row r="2087" spans="1:13">
      <c r="A2087" s="1"/>
      <c r="B2087" s="1"/>
      <c r="L2087" s="1"/>
      <c r="M2087" s="1"/>
    </row>
    <row r="2088" spans="1:13">
      <c r="A2088" s="1"/>
      <c r="B2088" s="1"/>
      <c r="L2088" s="1"/>
      <c r="M2088" s="1"/>
    </row>
    <row r="2089" spans="1:13">
      <c r="A2089" s="1"/>
      <c r="B2089" s="1"/>
      <c r="L2089" s="1"/>
      <c r="M2089" s="1"/>
    </row>
    <row r="2090" spans="1:13">
      <c r="A2090" s="1"/>
      <c r="B2090" s="1"/>
      <c r="L2090" s="1"/>
      <c r="M2090" s="1"/>
    </row>
    <row r="2091" spans="1:13">
      <c r="A2091" s="1"/>
      <c r="B2091" s="1"/>
      <c r="L2091" s="1"/>
      <c r="M2091" s="1"/>
    </row>
    <row r="2092" spans="1:13">
      <c r="A2092" s="1"/>
      <c r="B2092" s="1"/>
      <c r="L2092" s="1"/>
      <c r="M2092" s="1"/>
    </row>
    <row r="2093" spans="1:13">
      <c r="A2093" s="1"/>
      <c r="B2093" s="1"/>
      <c r="L2093" s="1"/>
      <c r="M2093" s="1"/>
    </row>
    <row r="2094" spans="1:13">
      <c r="A2094" s="1"/>
      <c r="B2094" s="1"/>
      <c r="L2094" s="1"/>
      <c r="M2094" s="1"/>
    </row>
    <row r="2095" spans="1:13">
      <c r="A2095" s="1"/>
      <c r="B2095" s="1"/>
      <c r="L2095" s="1"/>
      <c r="M2095" s="1"/>
    </row>
    <row r="2096" spans="1:13">
      <c r="A2096" s="1"/>
      <c r="B2096" s="1"/>
      <c r="L2096" s="1"/>
      <c r="M2096" s="1"/>
    </row>
    <row r="2097" spans="1:13">
      <c r="A2097" s="1"/>
      <c r="B2097" s="1"/>
      <c r="L2097" s="1"/>
      <c r="M2097" s="1"/>
    </row>
    <row r="2098" spans="1:13">
      <c r="A2098" s="1"/>
      <c r="B2098" s="1"/>
      <c r="L2098" s="1"/>
      <c r="M2098" s="1"/>
    </row>
    <row r="2099" spans="1:13">
      <c r="A2099" s="1"/>
      <c r="B2099" s="1"/>
      <c r="L2099" s="1"/>
      <c r="M2099" s="1"/>
    </row>
    <row r="2100" spans="1:13">
      <c r="A2100" s="1"/>
      <c r="B2100" s="1"/>
      <c r="L2100" s="1"/>
      <c r="M2100" s="1"/>
    </row>
    <row r="2101" spans="1:13">
      <c r="A2101" s="1"/>
      <c r="B2101" s="1"/>
      <c r="L2101" s="1"/>
      <c r="M2101" s="1"/>
    </row>
    <row r="2102" spans="1:13">
      <c r="A2102" s="1"/>
      <c r="B2102" s="1"/>
      <c r="L2102" s="1"/>
      <c r="M2102" s="1"/>
    </row>
    <row r="2103" spans="1:13">
      <c r="A2103" s="1"/>
      <c r="B2103" s="1"/>
      <c r="L2103" s="1"/>
      <c r="M2103" s="1"/>
    </row>
    <row r="2104" spans="1:13">
      <c r="A2104" s="1"/>
      <c r="B2104" s="1"/>
      <c r="L2104" s="1"/>
      <c r="M2104" s="1"/>
    </row>
    <row r="2105" spans="1:13">
      <c r="A2105" s="1"/>
      <c r="B2105" s="1"/>
      <c r="L2105" s="1"/>
      <c r="M2105" s="1"/>
    </row>
    <row r="2106" spans="1:13">
      <c r="A2106" s="1"/>
      <c r="B2106" s="1"/>
      <c r="L2106" s="1"/>
      <c r="M2106" s="1"/>
    </row>
    <row r="2107" spans="1:13">
      <c r="A2107" s="1"/>
      <c r="B2107" s="1"/>
      <c r="L2107" s="1"/>
      <c r="M2107" s="1"/>
    </row>
    <row r="2108" spans="1:13">
      <c r="A2108" s="1"/>
      <c r="B2108" s="1"/>
      <c r="L2108" s="1"/>
      <c r="M2108" s="1"/>
    </row>
    <row r="2109" spans="1:13">
      <c r="A2109" s="1"/>
      <c r="B2109" s="1"/>
      <c r="L2109" s="1"/>
      <c r="M2109" s="1"/>
    </row>
    <row r="2110" spans="1:13">
      <c r="A2110" s="1"/>
      <c r="B2110" s="1"/>
      <c r="L2110" s="1"/>
      <c r="M2110" s="1"/>
    </row>
    <row r="2111" spans="1:13">
      <c r="A2111" s="1"/>
      <c r="B2111" s="1"/>
      <c r="L2111" s="1"/>
      <c r="M2111" s="1"/>
    </row>
    <row r="2112" spans="1:13">
      <c r="A2112" s="1"/>
      <c r="B2112" s="1"/>
      <c r="L2112" s="1"/>
      <c r="M2112" s="1"/>
    </row>
    <row r="2113" spans="1:13">
      <c r="A2113" s="1"/>
      <c r="B2113" s="1"/>
      <c r="L2113" s="1"/>
      <c r="M2113" s="1"/>
    </row>
    <row r="2114" spans="1:13">
      <c r="A2114" s="1"/>
      <c r="B2114" s="1"/>
      <c r="L2114" s="1"/>
      <c r="M2114" s="1"/>
    </row>
    <row r="2115" spans="1:13">
      <c r="A2115" s="1"/>
      <c r="B2115" s="1"/>
      <c r="L2115" s="1"/>
      <c r="M2115" s="1"/>
    </row>
    <row r="2116" spans="1:13">
      <c r="A2116" s="1"/>
      <c r="B2116" s="1"/>
      <c r="L2116" s="1"/>
      <c r="M2116" s="1"/>
    </row>
    <row r="2117" spans="1:13">
      <c r="A2117" s="1"/>
      <c r="B2117" s="1"/>
      <c r="L2117" s="1"/>
      <c r="M2117" s="1"/>
    </row>
    <row r="2118" spans="1:13">
      <c r="A2118" s="1"/>
      <c r="B2118" s="1"/>
      <c r="L2118" s="1"/>
      <c r="M2118" s="1"/>
    </row>
    <row r="2119" spans="1:13">
      <c r="A2119" s="1"/>
      <c r="B2119" s="1"/>
      <c r="L2119" s="1"/>
      <c r="M2119" s="1"/>
    </row>
    <row r="2120" spans="1:13">
      <c r="A2120" s="1"/>
      <c r="B2120" s="1"/>
      <c r="L2120" s="1"/>
      <c r="M2120" s="1"/>
    </row>
    <row r="2121" spans="1:13">
      <c r="A2121" s="1"/>
      <c r="B2121" s="1"/>
      <c r="L2121" s="1"/>
      <c r="M2121" s="1"/>
    </row>
    <row r="2122" spans="1:13">
      <c r="A2122" s="1"/>
      <c r="B2122" s="1"/>
      <c r="L2122" s="1"/>
      <c r="M2122" s="1"/>
    </row>
    <row r="2123" spans="1:13">
      <c r="A2123" s="1"/>
      <c r="B2123" s="1"/>
      <c r="L2123" s="1"/>
      <c r="M2123" s="1"/>
    </row>
    <row r="2124" spans="1:13">
      <c r="A2124" s="1"/>
      <c r="B2124" s="1"/>
      <c r="L2124" s="1"/>
      <c r="M2124" s="1"/>
    </row>
    <row r="2125" spans="1:13">
      <c r="A2125" s="1"/>
      <c r="B2125" s="1"/>
      <c r="L2125" s="1"/>
      <c r="M2125" s="1"/>
    </row>
    <row r="2126" spans="1:13">
      <c r="A2126" s="1"/>
      <c r="B2126" s="1"/>
      <c r="L2126" s="1"/>
      <c r="M2126" s="1"/>
    </row>
    <row r="2127" spans="1:13">
      <c r="A2127" s="1"/>
      <c r="B2127" s="1"/>
      <c r="L2127" s="1"/>
      <c r="M2127" s="1"/>
    </row>
    <row r="2128" spans="1:13">
      <c r="A2128" s="1"/>
      <c r="B2128" s="1"/>
      <c r="L2128" s="1"/>
      <c r="M2128" s="1"/>
    </row>
    <row r="2129" spans="1:13">
      <c r="A2129" s="1"/>
      <c r="B2129" s="1"/>
      <c r="L2129" s="1"/>
      <c r="M2129" s="1"/>
    </row>
    <row r="2130" spans="1:13">
      <c r="A2130" s="1"/>
      <c r="B2130" s="1"/>
      <c r="L2130" s="1"/>
      <c r="M2130" s="1"/>
    </row>
    <row r="2131" spans="1:13">
      <c r="A2131" s="1"/>
      <c r="B2131" s="1"/>
      <c r="L2131" s="1"/>
      <c r="M2131" s="1"/>
    </row>
    <row r="2132" spans="1:13">
      <c r="A2132" s="1"/>
      <c r="B2132" s="1"/>
      <c r="L2132" s="1"/>
      <c r="M2132" s="1"/>
    </row>
    <row r="2133" spans="1:13">
      <c r="A2133" s="1"/>
      <c r="B2133" s="1"/>
      <c r="L2133" s="1"/>
      <c r="M2133" s="1"/>
    </row>
    <row r="2134" spans="1:13">
      <c r="A2134" s="1"/>
      <c r="B2134" s="1"/>
      <c r="L2134" s="1"/>
      <c r="M2134" s="1"/>
    </row>
    <row r="2135" spans="1:13">
      <c r="A2135" s="1"/>
      <c r="B2135" s="1"/>
      <c r="L2135" s="1"/>
      <c r="M2135" s="1"/>
    </row>
    <row r="2136" spans="1:13">
      <c r="A2136" s="1"/>
      <c r="B2136" s="1"/>
      <c r="L2136" s="1"/>
      <c r="M2136" s="1"/>
    </row>
    <row r="2137" spans="1:13">
      <c r="A2137" s="1"/>
      <c r="B2137" s="1"/>
      <c r="L2137" s="1"/>
      <c r="M2137" s="1"/>
    </row>
    <row r="2138" spans="1:13">
      <c r="A2138" s="1"/>
      <c r="B2138" s="1"/>
      <c r="L2138" s="1"/>
      <c r="M2138" s="1"/>
    </row>
    <row r="2139" spans="1:13">
      <c r="A2139" s="1"/>
      <c r="B2139" s="1"/>
      <c r="L2139" s="1"/>
      <c r="M2139" s="1"/>
    </row>
    <row r="2140" spans="1:13">
      <c r="A2140" s="1"/>
      <c r="B2140" s="1"/>
      <c r="L2140" s="1"/>
      <c r="M2140" s="1"/>
    </row>
    <row r="2141" spans="1:13">
      <c r="A2141" s="1"/>
      <c r="B2141" s="1"/>
      <c r="L2141" s="1"/>
      <c r="M2141" s="1"/>
    </row>
    <row r="2142" spans="1:13">
      <c r="A2142" s="1"/>
      <c r="B2142" s="1"/>
      <c r="L2142" s="1"/>
      <c r="M2142" s="1"/>
    </row>
    <row r="2143" spans="1:13">
      <c r="A2143" s="1"/>
      <c r="B2143" s="1"/>
      <c r="L2143" s="1"/>
      <c r="M2143" s="1"/>
    </row>
    <row r="2144" spans="1:13">
      <c r="A2144" s="1"/>
      <c r="B2144" s="1"/>
      <c r="L2144" s="1"/>
      <c r="M2144" s="1"/>
    </row>
    <row r="2145" spans="1:13">
      <c r="A2145" s="1"/>
      <c r="B2145" s="1"/>
      <c r="L2145" s="1"/>
      <c r="M2145" s="1"/>
    </row>
    <row r="2146" spans="1:13">
      <c r="A2146" s="1"/>
      <c r="B2146" s="1"/>
      <c r="L2146" s="1"/>
      <c r="M2146" s="1"/>
    </row>
    <row r="2147" spans="1:13">
      <c r="A2147" s="1"/>
      <c r="B2147" s="1"/>
      <c r="L2147" s="1"/>
      <c r="M2147" s="1"/>
    </row>
    <row r="2148" spans="1:13">
      <c r="A2148" s="1"/>
      <c r="B2148" s="1"/>
      <c r="L2148" s="1"/>
      <c r="M2148" s="1"/>
    </row>
    <row r="2149" spans="1:13">
      <c r="A2149" s="1"/>
      <c r="B2149" s="1"/>
      <c r="L2149" s="1"/>
      <c r="M2149" s="1"/>
    </row>
    <row r="2150" spans="1:13">
      <c r="A2150" s="1"/>
      <c r="B2150" s="1"/>
      <c r="L2150" s="1"/>
      <c r="M2150" s="1"/>
    </row>
    <row r="2151" spans="1:13">
      <c r="A2151" s="1"/>
      <c r="B2151" s="1"/>
      <c r="L2151" s="1"/>
      <c r="M2151" s="1"/>
    </row>
    <row r="2152" spans="1:13">
      <c r="A2152" s="1"/>
      <c r="B2152" s="1"/>
      <c r="L2152" s="1"/>
      <c r="M2152" s="1"/>
    </row>
    <row r="2153" spans="1:13">
      <c r="A2153" s="1"/>
      <c r="B2153" s="1"/>
      <c r="L2153" s="1"/>
      <c r="M2153" s="1"/>
    </row>
    <row r="2154" spans="1:13">
      <c r="A2154" s="1"/>
      <c r="B2154" s="1"/>
      <c r="L2154" s="1"/>
      <c r="M2154" s="1"/>
    </row>
    <row r="2155" spans="1:13">
      <c r="A2155" s="1"/>
      <c r="B2155" s="1"/>
      <c r="L2155" s="1"/>
      <c r="M2155" s="1"/>
    </row>
    <row r="2156" spans="1:13">
      <c r="A2156" s="1"/>
      <c r="B2156" s="1"/>
      <c r="L2156" s="1"/>
      <c r="M2156" s="1"/>
    </row>
    <row r="2157" spans="1:13">
      <c r="A2157" s="1"/>
      <c r="B2157" s="1"/>
      <c r="L2157" s="1"/>
      <c r="M2157" s="1"/>
    </row>
    <row r="2158" spans="1:13">
      <c r="A2158" s="1"/>
      <c r="B2158" s="1"/>
      <c r="L2158" s="1"/>
      <c r="M2158" s="1"/>
    </row>
    <row r="2159" spans="1:13">
      <c r="A2159" s="1"/>
      <c r="B2159" s="1"/>
      <c r="L2159" s="1"/>
      <c r="M2159" s="1"/>
    </row>
    <row r="2160" spans="1:13">
      <c r="A2160" s="1"/>
      <c r="B2160" s="1"/>
      <c r="L2160" s="1"/>
      <c r="M2160" s="1"/>
    </row>
    <row r="2161" spans="1:13">
      <c r="A2161" s="1"/>
      <c r="B2161" s="1"/>
      <c r="L2161" s="1"/>
      <c r="M2161" s="1"/>
    </row>
    <row r="2258" spans="1:13">
      <c r="A2258" s="1"/>
      <c r="B2258" s="1"/>
      <c r="L2258" s="1"/>
      <c r="M2258" s="1"/>
    </row>
    <row r="2259" spans="1:13">
      <c r="A2259" s="1"/>
      <c r="B2259" s="1"/>
      <c r="L2259" s="1"/>
      <c r="M2259" s="1"/>
    </row>
    <row r="2260" spans="1:13">
      <c r="A2260" s="1"/>
      <c r="B2260" s="1"/>
      <c r="L2260" s="1"/>
      <c r="M2260" s="1"/>
    </row>
    <row r="2261" spans="1:13">
      <c r="A2261" s="1"/>
      <c r="B2261" s="1"/>
      <c r="L2261" s="1"/>
      <c r="M2261" s="1"/>
    </row>
    <row r="2262" spans="1:13">
      <c r="A2262" s="1"/>
      <c r="B2262" s="1"/>
      <c r="L2262" s="1"/>
      <c r="M2262" s="1"/>
    </row>
    <row r="2263" spans="1:13">
      <c r="A2263" s="1"/>
      <c r="B2263" s="1"/>
      <c r="L2263" s="1"/>
      <c r="M2263" s="1"/>
    </row>
    <row r="2264" spans="1:13">
      <c r="A2264" s="1"/>
      <c r="B2264" s="1"/>
      <c r="L2264" s="1"/>
      <c r="M2264" s="1"/>
    </row>
    <row r="2265" spans="1:13">
      <c r="A2265" s="1"/>
      <c r="B2265" s="1"/>
      <c r="L2265" s="1"/>
      <c r="M2265" s="1"/>
    </row>
    <row r="2266" spans="1:13">
      <c r="A2266" s="1"/>
      <c r="B2266" s="1"/>
      <c r="L2266" s="1"/>
      <c r="M2266" s="1"/>
    </row>
    <row r="2267" spans="1:13">
      <c r="A2267" s="1"/>
      <c r="B2267" s="1"/>
      <c r="L2267" s="1"/>
      <c r="M2267" s="1"/>
    </row>
    <row r="2268" spans="1:13">
      <c r="A2268" s="1"/>
      <c r="B2268" s="1"/>
      <c r="L2268" s="1"/>
      <c r="M2268" s="1"/>
    </row>
    <row r="2269" spans="1:13">
      <c r="A2269" s="1"/>
      <c r="B2269" s="1"/>
      <c r="L2269" s="1"/>
      <c r="M2269" s="1"/>
    </row>
    <row r="2270" spans="1:13">
      <c r="A2270" s="1"/>
      <c r="B2270" s="1"/>
      <c r="L2270" s="1"/>
      <c r="M2270" s="1"/>
    </row>
    <row r="2271" spans="1:13">
      <c r="A2271" s="1"/>
      <c r="B2271" s="1"/>
      <c r="L2271" s="1"/>
      <c r="M2271" s="1"/>
    </row>
    <row r="2272" spans="1:13">
      <c r="A2272" s="1"/>
      <c r="B2272" s="1"/>
      <c r="L2272" s="1"/>
      <c r="M2272" s="1"/>
    </row>
    <row r="2273" spans="1:13">
      <c r="A2273" s="1"/>
      <c r="B2273" s="1"/>
      <c r="L2273" s="1"/>
      <c r="M2273" s="1"/>
    </row>
    <row r="2274" spans="1:13">
      <c r="A2274" s="1"/>
      <c r="B2274" s="1"/>
      <c r="L2274" s="1"/>
      <c r="M2274" s="1"/>
    </row>
    <row r="2275" spans="1:13">
      <c r="A2275" s="1"/>
      <c r="B2275" s="1"/>
      <c r="L2275" s="1"/>
      <c r="M2275" s="1"/>
    </row>
    <row r="2276" spans="1:13">
      <c r="A2276" s="1"/>
      <c r="B2276" s="1"/>
      <c r="L2276" s="1"/>
      <c r="M2276" s="1"/>
    </row>
    <row r="2277" spans="1:13">
      <c r="A2277" s="1"/>
      <c r="B2277" s="1"/>
      <c r="L2277" s="1"/>
      <c r="M2277" s="1"/>
    </row>
    <row r="2278" spans="1:13">
      <c r="A2278" s="1"/>
      <c r="B2278" s="1"/>
      <c r="L2278" s="1"/>
      <c r="M2278" s="1"/>
    </row>
    <row r="2279" spans="1:13">
      <c r="A2279" s="1"/>
      <c r="B2279" s="1"/>
      <c r="L2279" s="1"/>
      <c r="M2279" s="1"/>
    </row>
    <row r="2280" spans="1:13">
      <c r="A2280" s="1"/>
      <c r="B2280" s="1"/>
      <c r="L2280" s="1"/>
      <c r="M2280" s="1"/>
    </row>
    <row r="2281" spans="1:13">
      <c r="A2281" s="1"/>
      <c r="B2281" s="1"/>
      <c r="L2281" s="1"/>
      <c r="M2281" s="1"/>
    </row>
    <row r="2282" spans="1:13">
      <c r="A2282" s="1"/>
      <c r="B2282" s="1"/>
      <c r="L2282" s="1"/>
      <c r="M2282" s="1"/>
    </row>
    <row r="2283" spans="1:13">
      <c r="A2283" s="1"/>
      <c r="B2283" s="1"/>
      <c r="L2283" s="1"/>
      <c r="M2283" s="1"/>
    </row>
    <row r="2284" spans="1:13">
      <c r="A2284" s="1"/>
      <c r="B2284" s="1"/>
      <c r="L2284" s="1"/>
      <c r="M2284" s="1"/>
    </row>
    <row r="2285" spans="1:13">
      <c r="A2285" s="1"/>
      <c r="B2285" s="1"/>
      <c r="L2285" s="1"/>
      <c r="M2285" s="1"/>
    </row>
    <row r="2286" spans="1:13">
      <c r="A2286" s="1"/>
      <c r="B2286" s="1"/>
      <c r="L2286" s="1"/>
      <c r="M2286" s="1"/>
    </row>
    <row r="2287" spans="1:13">
      <c r="A2287" s="1"/>
      <c r="B2287" s="1"/>
      <c r="L2287" s="1"/>
      <c r="M2287" s="1"/>
    </row>
    <row r="2288" spans="1:13">
      <c r="A2288" s="1"/>
      <c r="B2288" s="1"/>
      <c r="L2288" s="1"/>
      <c r="M2288" s="1"/>
    </row>
    <row r="2289" spans="1:13">
      <c r="A2289" s="1"/>
      <c r="B2289" s="1"/>
      <c r="L2289" s="1"/>
      <c r="M2289" s="1"/>
    </row>
    <row r="2290" spans="1:13">
      <c r="A2290" s="1"/>
      <c r="B2290" s="1"/>
      <c r="L2290" s="1"/>
      <c r="M2290" s="1"/>
    </row>
    <row r="2291" spans="1:13">
      <c r="A2291" s="1"/>
      <c r="B2291" s="1"/>
      <c r="L2291" s="1"/>
      <c r="M2291" s="1"/>
    </row>
    <row r="2292" spans="1:13">
      <c r="A2292" s="1"/>
      <c r="B2292" s="1"/>
      <c r="L2292" s="1"/>
      <c r="M2292" s="1"/>
    </row>
    <row r="2293" spans="1:13">
      <c r="A2293" s="1"/>
      <c r="B2293" s="1"/>
      <c r="L2293" s="1"/>
      <c r="M2293" s="1"/>
    </row>
    <row r="2294" spans="1:13">
      <c r="A2294" s="1"/>
      <c r="B2294" s="1"/>
      <c r="L2294" s="1"/>
      <c r="M2294" s="1"/>
    </row>
    <row r="2295" spans="1:13">
      <c r="A2295" s="1"/>
      <c r="B2295" s="1"/>
      <c r="L2295" s="1"/>
      <c r="M2295" s="1"/>
    </row>
    <row r="2296" spans="1:13">
      <c r="A2296" s="1"/>
      <c r="B2296" s="1"/>
      <c r="L2296" s="1"/>
      <c r="M2296" s="1"/>
    </row>
    <row r="2297" spans="1:13">
      <c r="A2297" s="1"/>
      <c r="B2297" s="1"/>
      <c r="L2297" s="1"/>
      <c r="M2297" s="1"/>
    </row>
    <row r="2298" spans="1:13">
      <c r="A2298" s="1"/>
      <c r="B2298" s="1"/>
      <c r="L2298" s="1"/>
      <c r="M2298" s="1"/>
    </row>
    <row r="2299" spans="1:13">
      <c r="A2299" s="1"/>
      <c r="B2299" s="1"/>
      <c r="L2299" s="1"/>
      <c r="M2299" s="1"/>
    </row>
    <row r="2300" spans="1:13">
      <c r="A2300" s="1"/>
      <c r="B2300" s="1"/>
      <c r="L2300" s="1"/>
      <c r="M2300" s="1"/>
    </row>
    <row r="2301" spans="1:13">
      <c r="A2301" s="1"/>
      <c r="B2301" s="1"/>
      <c r="L2301" s="1"/>
      <c r="M2301" s="1"/>
    </row>
    <row r="2302" spans="1:13">
      <c r="A2302" s="1"/>
      <c r="B2302" s="1"/>
      <c r="L2302" s="1"/>
      <c r="M2302" s="1"/>
    </row>
    <row r="2303" spans="1:13">
      <c r="A2303" s="1"/>
      <c r="B2303" s="1"/>
      <c r="L2303" s="1"/>
      <c r="M2303" s="1"/>
    </row>
    <row r="2304" spans="1:13">
      <c r="A2304" s="1"/>
      <c r="B2304" s="1"/>
      <c r="L2304" s="1"/>
      <c r="M2304" s="1"/>
    </row>
    <row r="2305" spans="1:13">
      <c r="A2305" s="1"/>
      <c r="B2305" s="1"/>
      <c r="L2305" s="1"/>
      <c r="M2305" s="1"/>
    </row>
    <row r="2306" spans="1:13">
      <c r="A2306" s="1"/>
      <c r="B2306" s="1"/>
      <c r="L2306" s="1"/>
      <c r="M2306" s="1"/>
    </row>
    <row r="2307" spans="1:13">
      <c r="A2307" s="1"/>
      <c r="B2307" s="1"/>
      <c r="L2307" s="1"/>
      <c r="M2307" s="1"/>
    </row>
    <row r="2308" spans="1:13">
      <c r="A2308" s="1"/>
      <c r="B2308" s="1"/>
      <c r="L2308" s="1"/>
      <c r="M2308" s="1"/>
    </row>
    <row r="2309" spans="1:13">
      <c r="A2309" s="1"/>
      <c r="B2309" s="1"/>
      <c r="L2309" s="1"/>
      <c r="M2309" s="1"/>
    </row>
    <row r="2310" spans="1:13">
      <c r="A2310" s="1"/>
      <c r="B2310" s="1"/>
      <c r="L2310" s="1"/>
      <c r="M2310" s="1"/>
    </row>
    <row r="2311" spans="1:13">
      <c r="A2311" s="1"/>
      <c r="B2311" s="1"/>
      <c r="L2311" s="1"/>
      <c r="M2311" s="1"/>
    </row>
    <row r="2312" spans="1:13">
      <c r="A2312" s="1"/>
      <c r="B2312" s="1"/>
      <c r="L2312" s="1"/>
      <c r="M2312" s="1"/>
    </row>
    <row r="2313" spans="1:13">
      <c r="A2313" s="1"/>
      <c r="B2313" s="1"/>
      <c r="L2313" s="1"/>
      <c r="M2313" s="1"/>
    </row>
    <row r="2314" spans="1:13">
      <c r="A2314" s="1"/>
      <c r="B2314" s="1"/>
      <c r="L2314" s="1"/>
      <c r="M2314" s="1"/>
    </row>
    <row r="2315" spans="1:13">
      <c r="A2315" s="1"/>
      <c r="B2315" s="1"/>
      <c r="L2315" s="1"/>
      <c r="M2315" s="1"/>
    </row>
    <row r="2316" spans="1:13">
      <c r="A2316" s="1"/>
      <c r="B2316" s="1"/>
      <c r="L2316" s="1"/>
      <c r="M2316" s="1"/>
    </row>
    <row r="2317" spans="1:13">
      <c r="A2317" s="1"/>
      <c r="B2317" s="1"/>
      <c r="L2317" s="1"/>
      <c r="M2317" s="1"/>
    </row>
    <row r="2318" spans="1:13">
      <c r="A2318" s="1"/>
      <c r="B2318" s="1"/>
      <c r="L2318" s="1"/>
      <c r="M2318" s="1"/>
    </row>
    <row r="2319" spans="1:13">
      <c r="A2319" s="1"/>
      <c r="B2319" s="1"/>
      <c r="L2319" s="1"/>
      <c r="M2319" s="1"/>
    </row>
    <row r="2320" spans="1:13">
      <c r="A2320" s="1"/>
      <c r="B2320" s="1"/>
      <c r="L2320" s="1"/>
      <c r="M2320" s="1"/>
    </row>
    <row r="2321" spans="1:13">
      <c r="A2321" s="1"/>
      <c r="B2321" s="1"/>
      <c r="L2321" s="1"/>
      <c r="M2321" s="1"/>
    </row>
    <row r="2322" spans="1:13">
      <c r="A2322" s="1"/>
      <c r="B2322" s="1"/>
      <c r="L2322" s="1"/>
      <c r="M2322" s="1"/>
    </row>
    <row r="2323" spans="1:13">
      <c r="A2323" s="1"/>
      <c r="B2323" s="1"/>
      <c r="L2323" s="1"/>
      <c r="M2323" s="1"/>
    </row>
    <row r="2324" spans="1:13">
      <c r="A2324" s="1"/>
      <c r="B2324" s="1"/>
      <c r="L2324" s="1"/>
      <c r="M2324" s="1"/>
    </row>
    <row r="2325" spans="1:13">
      <c r="A2325" s="1"/>
      <c r="B2325" s="1"/>
      <c r="L2325" s="1"/>
      <c r="M2325" s="1"/>
    </row>
    <row r="2326" spans="1:13">
      <c r="A2326" s="1"/>
      <c r="B2326" s="1"/>
      <c r="L2326" s="1"/>
      <c r="M2326" s="1"/>
    </row>
    <row r="2327" spans="1:13">
      <c r="A2327" s="1"/>
      <c r="B2327" s="1"/>
      <c r="L2327" s="1"/>
      <c r="M2327" s="1"/>
    </row>
    <row r="2328" spans="1:13">
      <c r="A2328" s="1"/>
      <c r="B2328" s="1"/>
      <c r="L2328" s="1"/>
      <c r="M2328" s="1"/>
    </row>
    <row r="2329" spans="1:13">
      <c r="A2329" s="1"/>
      <c r="B2329" s="1"/>
      <c r="L2329" s="1"/>
      <c r="M2329" s="1"/>
    </row>
    <row r="2330" spans="1:13">
      <c r="A2330" s="1"/>
      <c r="B2330" s="1"/>
      <c r="L2330" s="1"/>
      <c r="M2330" s="1"/>
    </row>
    <row r="2331" spans="1:13">
      <c r="A2331" s="1"/>
      <c r="B2331" s="1"/>
      <c r="L2331" s="1"/>
      <c r="M2331" s="1"/>
    </row>
    <row r="2332" spans="1:13">
      <c r="A2332" s="1"/>
      <c r="B2332" s="1"/>
      <c r="L2332" s="1"/>
      <c r="M2332" s="1"/>
    </row>
    <row r="2333" spans="1:13">
      <c r="A2333" s="1"/>
      <c r="B2333" s="1"/>
      <c r="L2333" s="1"/>
      <c r="M2333" s="1"/>
    </row>
    <row r="2334" spans="1:13">
      <c r="A2334" s="1"/>
      <c r="B2334" s="1"/>
      <c r="L2334" s="1"/>
      <c r="M2334" s="1"/>
    </row>
    <row r="2335" spans="1:13">
      <c r="A2335" s="1"/>
      <c r="B2335" s="1"/>
      <c r="L2335" s="1"/>
      <c r="M2335" s="1"/>
    </row>
    <row r="2336" spans="1:13">
      <c r="A2336" s="1"/>
      <c r="B2336" s="1"/>
      <c r="L2336" s="1"/>
      <c r="M2336" s="1"/>
    </row>
    <row r="2337" spans="1:13">
      <c r="A2337" s="1"/>
      <c r="B2337" s="1"/>
      <c r="L2337" s="1"/>
      <c r="M2337" s="1"/>
    </row>
    <row r="2338" spans="1:13">
      <c r="A2338" s="1"/>
      <c r="B2338" s="1"/>
      <c r="L2338" s="1"/>
      <c r="M2338" s="1"/>
    </row>
    <row r="2339" spans="1:13">
      <c r="A2339" s="1"/>
      <c r="B2339" s="1"/>
      <c r="L2339" s="1"/>
      <c r="M2339" s="1"/>
    </row>
    <row r="2340" spans="1:13">
      <c r="A2340" s="1"/>
      <c r="B2340" s="1"/>
      <c r="L2340" s="1"/>
      <c r="M2340" s="1"/>
    </row>
    <row r="2341" spans="1:13">
      <c r="A2341" s="1"/>
      <c r="B2341" s="1"/>
      <c r="L2341" s="1"/>
      <c r="M2341" s="1"/>
    </row>
    <row r="2342" spans="1:13">
      <c r="A2342" s="1"/>
      <c r="B2342" s="1"/>
      <c r="L2342" s="1"/>
      <c r="M2342" s="1"/>
    </row>
    <row r="2343" spans="1:13">
      <c r="A2343" s="1"/>
      <c r="B2343" s="1"/>
      <c r="L2343" s="1"/>
      <c r="M2343" s="1"/>
    </row>
    <row r="2344" spans="1:13">
      <c r="A2344" s="1"/>
      <c r="B2344" s="1"/>
      <c r="L2344" s="1"/>
      <c r="M2344" s="1"/>
    </row>
    <row r="2345" spans="1:13">
      <c r="A2345" s="1"/>
      <c r="B2345" s="1"/>
      <c r="L2345" s="1"/>
      <c r="M2345" s="1"/>
    </row>
    <row r="2346" spans="1:13">
      <c r="A2346" s="1"/>
      <c r="B2346" s="1"/>
      <c r="L2346" s="1"/>
      <c r="M2346" s="1"/>
    </row>
    <row r="2347" spans="1:13">
      <c r="A2347" s="1"/>
      <c r="B2347" s="1"/>
      <c r="L2347" s="1"/>
      <c r="M2347" s="1"/>
    </row>
    <row r="2348" spans="1:13">
      <c r="A2348" s="1"/>
      <c r="B2348" s="1"/>
      <c r="L2348" s="1"/>
      <c r="M2348" s="1"/>
    </row>
    <row r="2349" spans="1:13">
      <c r="A2349" s="1"/>
      <c r="B2349" s="1"/>
      <c r="L2349" s="1"/>
      <c r="M2349" s="1"/>
    </row>
    <row r="2350" spans="1:13">
      <c r="A2350" s="1"/>
      <c r="B2350" s="1"/>
      <c r="L2350" s="1"/>
      <c r="M2350" s="1"/>
    </row>
    <row r="2351" spans="1:13">
      <c r="A2351" s="1"/>
      <c r="B2351" s="1"/>
      <c r="L2351" s="1"/>
      <c r="M2351" s="1"/>
    </row>
    <row r="2352" spans="1:13">
      <c r="A2352" s="1"/>
      <c r="B2352" s="1"/>
      <c r="L2352" s="1"/>
      <c r="M2352" s="1"/>
    </row>
    <row r="2353" spans="1:13">
      <c r="A2353" s="1"/>
      <c r="B2353" s="1"/>
      <c r="L2353" s="1"/>
      <c r="M2353" s="1"/>
    </row>
    <row r="2354" spans="1:13">
      <c r="A2354" s="1"/>
      <c r="B2354" s="1"/>
      <c r="L2354" s="1"/>
      <c r="M2354" s="1"/>
    </row>
    <row r="2355" spans="1:13">
      <c r="A2355" s="1"/>
      <c r="B2355" s="1"/>
      <c r="L2355" s="1"/>
      <c r="M2355" s="1"/>
    </row>
    <row r="2356" spans="1:13">
      <c r="A2356" s="1"/>
      <c r="B2356" s="1"/>
      <c r="L2356" s="1"/>
      <c r="M2356" s="1"/>
    </row>
    <row r="2357" spans="1:13">
      <c r="A2357" s="1"/>
      <c r="B2357" s="1"/>
      <c r="L2357" s="1"/>
      <c r="M2357" s="1"/>
    </row>
    <row r="2358" spans="1:13">
      <c r="A2358" s="1"/>
      <c r="B2358" s="1"/>
      <c r="L2358" s="1"/>
      <c r="M2358" s="1"/>
    </row>
    <row r="2359" spans="1:13">
      <c r="A2359" s="1"/>
      <c r="B2359" s="1"/>
      <c r="L2359" s="1"/>
      <c r="M2359" s="1"/>
    </row>
    <row r="2360" spans="1:13">
      <c r="A2360" s="1"/>
      <c r="B2360" s="1"/>
      <c r="L2360" s="1"/>
      <c r="M2360" s="1"/>
    </row>
    <row r="2361" spans="1:13">
      <c r="A2361" s="1"/>
      <c r="B2361" s="1"/>
      <c r="L2361" s="1"/>
      <c r="M2361" s="1"/>
    </row>
    <row r="2362" spans="1:13">
      <c r="A2362" s="1"/>
      <c r="B2362" s="1"/>
      <c r="L2362" s="1"/>
      <c r="M2362" s="1"/>
    </row>
    <row r="2363" spans="1:13">
      <c r="A2363" s="1"/>
      <c r="B2363" s="1"/>
      <c r="L2363" s="1"/>
      <c r="M2363" s="1"/>
    </row>
    <row r="2364" spans="1:13">
      <c r="A2364" s="1"/>
      <c r="B2364" s="1"/>
      <c r="L2364" s="1"/>
      <c r="M2364" s="1"/>
    </row>
    <row r="2365" spans="1:13">
      <c r="A2365" s="1"/>
      <c r="B2365" s="1"/>
      <c r="L2365" s="1"/>
      <c r="M2365" s="1"/>
    </row>
    <row r="2366" spans="1:13">
      <c r="A2366" s="1"/>
      <c r="B2366" s="1"/>
      <c r="L2366" s="1"/>
      <c r="M2366" s="1"/>
    </row>
    <row r="2367" spans="1:13">
      <c r="A2367" s="1"/>
      <c r="B2367" s="1"/>
      <c r="L2367" s="1"/>
      <c r="M2367" s="1"/>
    </row>
    <row r="2368" spans="1:13">
      <c r="A2368" s="1"/>
      <c r="B2368" s="1"/>
      <c r="L2368" s="1"/>
      <c r="M2368" s="1"/>
    </row>
    <row r="2369" spans="1:13">
      <c r="A2369" s="1"/>
      <c r="B2369" s="1"/>
      <c r="L2369" s="1"/>
      <c r="M2369" s="1"/>
    </row>
    <row r="2370" spans="1:13">
      <c r="A2370" s="1"/>
      <c r="B2370" s="1"/>
      <c r="L2370" s="1"/>
      <c r="M2370" s="1"/>
    </row>
    <row r="2371" spans="1:13">
      <c r="A2371" s="1"/>
      <c r="B2371" s="1"/>
      <c r="L2371" s="1"/>
      <c r="M2371" s="1"/>
    </row>
    <row r="2372" spans="1:13">
      <c r="A2372" s="1"/>
      <c r="B2372" s="1"/>
      <c r="L2372" s="1"/>
      <c r="M2372" s="1"/>
    </row>
    <row r="2373" spans="1:13">
      <c r="A2373" s="1"/>
      <c r="B2373" s="1"/>
      <c r="L2373" s="1"/>
      <c r="M2373" s="1"/>
    </row>
    <row r="2374" spans="1:13">
      <c r="A2374" s="1"/>
      <c r="B2374" s="1"/>
      <c r="L2374" s="1"/>
      <c r="M2374" s="1"/>
    </row>
    <row r="2375" spans="1:13">
      <c r="A2375" s="1"/>
      <c r="B2375" s="1"/>
      <c r="L2375" s="1"/>
      <c r="M2375" s="1"/>
    </row>
    <row r="2376" spans="1:13">
      <c r="A2376" s="1"/>
      <c r="B2376" s="1"/>
      <c r="L2376" s="1"/>
      <c r="M2376" s="1"/>
    </row>
    <row r="2377" spans="1:13">
      <c r="A2377" s="1"/>
      <c r="B2377" s="1"/>
      <c r="L2377" s="1"/>
      <c r="M2377" s="1"/>
    </row>
    <row r="2378" spans="1:13">
      <c r="A2378" s="1"/>
      <c r="B2378" s="1"/>
      <c r="L2378" s="1"/>
      <c r="M2378" s="1"/>
    </row>
    <row r="2379" spans="1:13">
      <c r="A2379" s="1"/>
      <c r="B2379" s="1"/>
      <c r="L2379" s="1"/>
      <c r="M2379" s="1"/>
    </row>
    <row r="2380" spans="1:13">
      <c r="A2380" s="1"/>
      <c r="B2380" s="1"/>
      <c r="L2380" s="1"/>
      <c r="M2380" s="1"/>
    </row>
    <row r="2381" spans="1:13">
      <c r="A2381" s="1"/>
      <c r="B2381" s="1"/>
      <c r="L2381" s="1"/>
      <c r="M2381" s="1"/>
    </row>
    <row r="2382" spans="1:13">
      <c r="A2382" s="1"/>
      <c r="B2382" s="1"/>
      <c r="L2382" s="1"/>
      <c r="M2382" s="1"/>
    </row>
    <row r="2383" spans="1:13">
      <c r="A2383" s="1"/>
      <c r="B2383" s="1"/>
      <c r="L2383" s="1"/>
      <c r="M2383" s="1"/>
    </row>
    <row r="2384" spans="1:13">
      <c r="A2384" s="1"/>
      <c r="B2384" s="1"/>
      <c r="L2384" s="1"/>
      <c r="M2384" s="1"/>
    </row>
    <row r="2385" spans="1:13">
      <c r="A2385" s="1"/>
      <c r="B2385" s="1"/>
      <c r="L2385" s="1"/>
      <c r="M2385" s="1"/>
    </row>
    <row r="2386" spans="1:13">
      <c r="A2386" s="1"/>
      <c r="B2386" s="1"/>
      <c r="L2386" s="1"/>
      <c r="M2386" s="1"/>
    </row>
    <row r="2387" spans="1:13">
      <c r="A2387" s="1"/>
      <c r="B2387" s="1"/>
      <c r="L2387" s="1"/>
      <c r="M2387" s="1"/>
    </row>
    <row r="2388" spans="1:13">
      <c r="A2388" s="1"/>
      <c r="B2388" s="1"/>
      <c r="L2388" s="1"/>
      <c r="M2388" s="1"/>
    </row>
    <row r="2389" spans="1:13">
      <c r="A2389" s="1"/>
      <c r="B2389" s="1"/>
      <c r="L2389" s="1"/>
      <c r="M2389" s="1"/>
    </row>
    <row r="2390" spans="1:13">
      <c r="A2390" s="1"/>
      <c r="B2390" s="1"/>
      <c r="L2390" s="1"/>
      <c r="M2390" s="1"/>
    </row>
    <row r="2391" spans="1:13">
      <c r="A2391" s="1"/>
      <c r="B2391" s="1"/>
      <c r="L2391" s="1"/>
      <c r="M2391" s="1"/>
    </row>
    <row r="2392" spans="1:13">
      <c r="A2392" s="1"/>
      <c r="B2392" s="1"/>
      <c r="L2392" s="1"/>
      <c r="M2392" s="1"/>
    </row>
    <row r="2393" spans="1:13">
      <c r="A2393" s="1"/>
      <c r="B2393" s="1"/>
      <c r="L2393" s="1"/>
      <c r="M2393" s="1"/>
    </row>
    <row r="2394" spans="1:13">
      <c r="A2394" s="1"/>
      <c r="B2394" s="1"/>
      <c r="L2394" s="1"/>
      <c r="M2394" s="1"/>
    </row>
    <row r="2395" spans="1:13">
      <c r="A2395" s="1"/>
      <c r="B2395" s="1"/>
      <c r="L2395" s="1"/>
      <c r="M2395" s="1"/>
    </row>
    <row r="2396" spans="1:13">
      <c r="A2396" s="1"/>
      <c r="B2396" s="1"/>
      <c r="L2396" s="1"/>
      <c r="M2396" s="1"/>
    </row>
    <row r="2397" spans="1:13">
      <c r="A2397" s="1"/>
      <c r="B2397" s="1"/>
      <c r="L2397" s="1"/>
      <c r="M2397" s="1"/>
    </row>
    <row r="2398" spans="1:13">
      <c r="A2398" s="1"/>
      <c r="B2398" s="1"/>
      <c r="L2398" s="1"/>
      <c r="M2398" s="1"/>
    </row>
    <row r="2399" spans="1:13">
      <c r="A2399" s="1"/>
      <c r="B2399" s="1"/>
      <c r="L2399" s="1"/>
      <c r="M2399" s="1"/>
    </row>
    <row r="2400" spans="1:13">
      <c r="A2400" s="1"/>
      <c r="B2400" s="1"/>
      <c r="L2400" s="1"/>
      <c r="M2400" s="1"/>
    </row>
    <row r="2401" spans="1:13">
      <c r="A2401" s="1"/>
      <c r="B2401" s="1"/>
      <c r="L2401" s="1"/>
      <c r="M2401" s="1"/>
    </row>
    <row r="2402" spans="1:13">
      <c r="A2402" s="1"/>
      <c r="B2402" s="1"/>
      <c r="L2402" s="1"/>
      <c r="M2402" s="1"/>
    </row>
    <row r="2403" spans="1:13">
      <c r="A2403" s="1"/>
      <c r="B2403" s="1"/>
      <c r="L2403" s="1"/>
      <c r="M2403" s="1"/>
    </row>
    <row r="2404" spans="1:13">
      <c r="A2404" s="1"/>
      <c r="B2404" s="1"/>
      <c r="L2404" s="1"/>
      <c r="M2404" s="1"/>
    </row>
    <row r="2405" spans="1:13">
      <c r="A2405" s="1"/>
      <c r="B2405" s="1"/>
      <c r="L2405" s="1"/>
      <c r="M2405" s="1"/>
    </row>
    <row r="2406" spans="1:13">
      <c r="A2406" s="1"/>
      <c r="B2406" s="1"/>
      <c r="L2406" s="1"/>
      <c r="M2406" s="1"/>
    </row>
    <row r="2407" spans="1:13">
      <c r="A2407" s="1"/>
      <c r="B2407" s="1"/>
      <c r="L2407" s="1"/>
      <c r="M2407" s="1"/>
    </row>
    <row r="2408" spans="1:13">
      <c r="A2408" s="1"/>
      <c r="B2408" s="1"/>
      <c r="L2408" s="1"/>
      <c r="M2408" s="1"/>
    </row>
    <row r="2409" spans="1:13">
      <c r="A2409" s="1"/>
      <c r="B2409" s="1"/>
      <c r="L2409" s="1"/>
      <c r="M2409" s="1"/>
    </row>
    <row r="2410" spans="1:13">
      <c r="A2410" s="1"/>
      <c r="B2410" s="1"/>
      <c r="L2410" s="1"/>
      <c r="M2410" s="1"/>
    </row>
    <row r="2411" spans="1:13">
      <c r="A2411" s="1"/>
      <c r="B2411" s="1"/>
      <c r="L2411" s="1"/>
      <c r="M2411" s="1"/>
    </row>
    <row r="2412" spans="1:13">
      <c r="A2412" s="1"/>
      <c r="B2412" s="1"/>
      <c r="L2412" s="1"/>
      <c r="M2412" s="1"/>
    </row>
    <row r="2413" spans="1:13">
      <c r="A2413" s="1"/>
      <c r="B2413" s="1"/>
      <c r="L2413" s="1"/>
      <c r="M2413" s="1"/>
    </row>
    <row r="2414" spans="1:13">
      <c r="A2414" s="1"/>
      <c r="B2414" s="1"/>
      <c r="L2414" s="1"/>
      <c r="M2414" s="1"/>
    </row>
    <row r="2415" spans="1:13">
      <c r="A2415" s="1"/>
      <c r="B2415" s="1"/>
      <c r="L2415" s="1"/>
      <c r="M2415" s="1"/>
    </row>
    <row r="2416" spans="1:13">
      <c r="A2416" s="1"/>
      <c r="B2416" s="1"/>
      <c r="L2416" s="1"/>
      <c r="M2416" s="1"/>
    </row>
    <row r="2417" spans="1:13">
      <c r="A2417" s="1"/>
      <c r="B2417" s="1"/>
      <c r="L2417" s="1"/>
      <c r="M2417" s="1"/>
    </row>
    <row r="2418" spans="1:13">
      <c r="A2418" s="1"/>
      <c r="B2418" s="1"/>
      <c r="L2418" s="1"/>
      <c r="M2418" s="1"/>
    </row>
    <row r="2419" spans="1:13">
      <c r="A2419" s="1"/>
      <c r="B2419" s="1"/>
      <c r="L2419" s="1"/>
      <c r="M2419" s="1"/>
    </row>
    <row r="2420" spans="1:13">
      <c r="A2420" s="1"/>
      <c r="B2420" s="1"/>
      <c r="L2420" s="1"/>
      <c r="M2420" s="1"/>
    </row>
    <row r="2421" spans="1:13">
      <c r="A2421" s="1"/>
      <c r="B2421" s="1"/>
      <c r="L2421" s="1"/>
      <c r="M2421" s="1"/>
    </row>
    <row r="2422" spans="1:13">
      <c r="A2422" s="1"/>
      <c r="B2422" s="1"/>
      <c r="L2422" s="1"/>
      <c r="M2422" s="1"/>
    </row>
    <row r="2423" spans="1:13">
      <c r="A2423" s="1"/>
      <c r="B2423" s="1"/>
      <c r="L2423" s="1"/>
      <c r="M2423" s="1"/>
    </row>
    <row r="2424" spans="1:13">
      <c r="A2424" s="1"/>
      <c r="B2424" s="1"/>
      <c r="L2424" s="1"/>
      <c r="M2424" s="1"/>
    </row>
    <row r="2425" spans="1:13">
      <c r="A2425" s="1"/>
      <c r="B2425" s="1"/>
      <c r="L2425" s="1"/>
      <c r="M2425" s="1"/>
    </row>
    <row r="2426" spans="1:13">
      <c r="A2426" s="1"/>
      <c r="B2426" s="1"/>
      <c r="L2426" s="1"/>
      <c r="M2426" s="1"/>
    </row>
    <row r="2427" spans="1:13">
      <c r="A2427" s="1"/>
      <c r="B2427" s="1"/>
      <c r="L2427" s="1"/>
      <c r="M2427" s="1"/>
    </row>
    <row r="2428" spans="1:13">
      <c r="A2428" s="1"/>
      <c r="B2428" s="1"/>
      <c r="L2428" s="1"/>
      <c r="M2428" s="1"/>
    </row>
    <row r="2429" spans="1:13">
      <c r="A2429" s="1"/>
      <c r="B2429" s="1"/>
      <c r="L2429" s="1"/>
      <c r="M2429" s="1"/>
    </row>
    <row r="2430" spans="1:13">
      <c r="A2430" s="1"/>
      <c r="B2430" s="1"/>
      <c r="L2430" s="1"/>
      <c r="M2430" s="1"/>
    </row>
    <row r="2431" spans="1:13">
      <c r="A2431" s="1"/>
      <c r="B2431" s="1"/>
      <c r="L2431" s="1"/>
      <c r="M2431" s="1"/>
    </row>
    <row r="2432" spans="1:13">
      <c r="A2432" s="1"/>
      <c r="B2432" s="1"/>
      <c r="L2432" s="1"/>
      <c r="M2432" s="1"/>
    </row>
    <row r="2433" spans="1:13">
      <c r="A2433" s="1"/>
      <c r="B2433" s="1"/>
      <c r="L2433" s="1"/>
      <c r="M2433" s="1"/>
    </row>
    <row r="2434" spans="1:13">
      <c r="A2434" s="1"/>
      <c r="B2434" s="1"/>
      <c r="L2434" s="1"/>
      <c r="M2434" s="1"/>
    </row>
    <row r="2435" spans="1:13">
      <c r="A2435" s="1"/>
      <c r="B2435" s="1"/>
      <c r="L2435" s="1"/>
      <c r="M2435" s="1"/>
    </row>
    <row r="2436" spans="1:13">
      <c r="A2436" s="1"/>
      <c r="B2436" s="1"/>
      <c r="L2436" s="1"/>
      <c r="M2436" s="1"/>
    </row>
    <row r="2437" spans="1:13">
      <c r="A2437" s="1"/>
      <c r="B2437" s="1"/>
      <c r="L2437" s="1"/>
      <c r="M2437" s="1"/>
    </row>
    <row r="2438" spans="1:13">
      <c r="A2438" s="1"/>
      <c r="B2438" s="1"/>
      <c r="L2438" s="1"/>
      <c r="M2438" s="1"/>
    </row>
    <row r="2439" spans="1:13">
      <c r="A2439" s="1"/>
      <c r="B2439" s="1"/>
      <c r="L2439" s="1"/>
      <c r="M2439" s="1"/>
    </row>
    <row r="2440" spans="1:13">
      <c r="A2440" s="1"/>
      <c r="B2440" s="1"/>
      <c r="L2440" s="1"/>
      <c r="M2440" s="1"/>
    </row>
    <row r="2441" spans="1:13">
      <c r="A2441" s="1"/>
      <c r="B2441" s="1"/>
      <c r="L2441" s="1"/>
      <c r="M2441" s="1"/>
    </row>
    <row r="2442" spans="1:13">
      <c r="A2442" s="1"/>
      <c r="B2442" s="1"/>
      <c r="L2442" s="1"/>
      <c r="M2442" s="1"/>
    </row>
    <row r="2443" spans="1:13">
      <c r="A2443" s="1"/>
      <c r="B2443" s="1"/>
      <c r="L2443" s="1"/>
      <c r="M2443" s="1"/>
    </row>
    <row r="2444" spans="1:13">
      <c r="A2444" s="1"/>
      <c r="B2444" s="1"/>
      <c r="L2444" s="1"/>
      <c r="M2444" s="1"/>
    </row>
    <row r="2445" spans="1:13">
      <c r="A2445" s="1"/>
      <c r="B2445" s="1"/>
      <c r="L2445" s="1"/>
      <c r="M2445" s="1"/>
    </row>
    <row r="2446" spans="1:13">
      <c r="A2446" s="1"/>
      <c r="B2446" s="1"/>
      <c r="L2446" s="1"/>
      <c r="M2446" s="1"/>
    </row>
    <row r="2447" spans="1:13">
      <c r="A2447" s="1"/>
      <c r="B2447" s="1"/>
      <c r="L2447" s="1"/>
      <c r="M2447" s="1"/>
    </row>
    <row r="2448" spans="1:13">
      <c r="A2448" s="1"/>
      <c r="B2448" s="1"/>
      <c r="L2448" s="1"/>
      <c r="M2448" s="1"/>
    </row>
    <row r="2449" spans="1:13">
      <c r="A2449" s="1"/>
      <c r="B2449" s="1"/>
      <c r="L2449" s="1"/>
      <c r="M2449" s="1"/>
    </row>
    <row r="2450" spans="1:13">
      <c r="A2450" s="1"/>
      <c r="B2450" s="1"/>
      <c r="L2450" s="1"/>
      <c r="M2450" s="1"/>
    </row>
    <row r="2451" spans="1:13">
      <c r="A2451" s="1"/>
      <c r="B2451" s="1"/>
      <c r="L2451" s="1"/>
      <c r="M2451" s="1"/>
    </row>
    <row r="2452" spans="1:13">
      <c r="A2452" s="1"/>
      <c r="B2452" s="1"/>
      <c r="L2452" s="1"/>
      <c r="M2452" s="1"/>
    </row>
    <row r="2453" spans="1:13">
      <c r="A2453" s="1"/>
      <c r="B2453" s="1"/>
      <c r="L2453" s="1"/>
      <c r="M2453" s="1"/>
    </row>
    <row r="2454" spans="1:13">
      <c r="A2454" s="1"/>
      <c r="B2454" s="1"/>
      <c r="L2454" s="1"/>
      <c r="M2454" s="1"/>
    </row>
    <row r="2455" spans="1:13">
      <c r="A2455" s="1"/>
      <c r="B2455" s="1"/>
      <c r="L2455" s="1"/>
      <c r="M2455" s="1"/>
    </row>
    <row r="2456" spans="1:13">
      <c r="A2456" s="1"/>
      <c r="B2456" s="1"/>
      <c r="L2456" s="1"/>
      <c r="M2456" s="1"/>
    </row>
    <row r="2457" spans="1:13">
      <c r="A2457" s="1"/>
      <c r="B2457" s="1"/>
      <c r="L2457" s="1"/>
      <c r="M2457" s="1"/>
    </row>
    <row r="2458" spans="1:13">
      <c r="A2458" s="1"/>
      <c r="B2458" s="1"/>
      <c r="L2458" s="1"/>
      <c r="M2458" s="1"/>
    </row>
    <row r="2459" spans="1:13">
      <c r="A2459" s="1"/>
      <c r="B2459" s="1"/>
      <c r="L2459" s="1"/>
      <c r="M2459" s="1"/>
    </row>
    <row r="2460" spans="1:13">
      <c r="A2460" s="1"/>
      <c r="B2460" s="1"/>
      <c r="L2460" s="1"/>
      <c r="M2460" s="1"/>
    </row>
    <row r="2461" spans="1:13">
      <c r="A2461" s="1"/>
      <c r="B2461" s="1"/>
      <c r="L2461" s="1"/>
      <c r="M2461" s="1"/>
    </row>
    <row r="2462" spans="1:13">
      <c r="A2462" s="1"/>
      <c r="B2462" s="1"/>
      <c r="L2462" s="1"/>
      <c r="M2462" s="1"/>
    </row>
    <row r="2463" spans="1:13">
      <c r="A2463" s="1"/>
      <c r="B2463" s="1"/>
      <c r="L2463" s="1"/>
      <c r="M2463" s="1"/>
    </row>
    <row r="2464" spans="1:13">
      <c r="A2464" s="1"/>
      <c r="B2464" s="1"/>
      <c r="L2464" s="1"/>
      <c r="M2464" s="1"/>
    </row>
    <row r="2465" spans="1:13">
      <c r="A2465" s="1"/>
      <c r="B2465" s="1"/>
      <c r="L2465" s="1"/>
      <c r="M2465" s="1"/>
    </row>
    <row r="2466" spans="1:13">
      <c r="A2466" s="1"/>
      <c r="B2466" s="1"/>
      <c r="L2466" s="1"/>
      <c r="M2466" s="1"/>
    </row>
    <row r="2467" spans="1:13">
      <c r="A2467" s="1"/>
      <c r="B2467" s="1"/>
      <c r="L2467" s="1"/>
      <c r="M2467" s="1"/>
    </row>
    <row r="2468" spans="1:13">
      <c r="A2468" s="1"/>
      <c r="B2468" s="1"/>
      <c r="L2468" s="1"/>
      <c r="M2468" s="1"/>
    </row>
    <row r="2469" spans="1:13">
      <c r="A2469" s="1"/>
      <c r="B2469" s="1"/>
      <c r="L2469" s="1"/>
      <c r="M2469" s="1"/>
    </row>
    <row r="2470" spans="1:13">
      <c r="A2470" s="1"/>
      <c r="B2470" s="1"/>
      <c r="L2470" s="1"/>
      <c r="M2470" s="1"/>
    </row>
    <row r="2471" spans="1:13">
      <c r="A2471" s="1"/>
      <c r="B2471" s="1"/>
      <c r="L2471" s="1"/>
      <c r="M2471" s="1"/>
    </row>
    <row r="2472" spans="1:13">
      <c r="A2472" s="1"/>
      <c r="B2472" s="1"/>
      <c r="L2472" s="1"/>
      <c r="M2472" s="1"/>
    </row>
    <row r="2473" spans="1:13">
      <c r="A2473" s="1"/>
      <c r="B2473" s="1"/>
      <c r="L2473" s="1"/>
      <c r="M2473" s="1"/>
    </row>
    <row r="2474" spans="1:13">
      <c r="A2474" s="1"/>
      <c r="B2474" s="1"/>
      <c r="L2474" s="1"/>
      <c r="M2474" s="1"/>
    </row>
    <row r="2475" spans="1:13">
      <c r="A2475" s="1"/>
      <c r="B2475" s="1"/>
      <c r="L2475" s="1"/>
      <c r="M2475" s="1"/>
    </row>
    <row r="2476" spans="1:13">
      <c r="A2476" s="1"/>
      <c r="B2476" s="1"/>
      <c r="L2476" s="1"/>
      <c r="M2476" s="1"/>
    </row>
    <row r="2477" spans="1:13">
      <c r="A2477" s="1"/>
      <c r="B2477" s="1"/>
      <c r="L2477" s="1"/>
      <c r="M2477" s="1"/>
    </row>
    <row r="2478" spans="1:13">
      <c r="A2478" s="1"/>
      <c r="B2478" s="1"/>
      <c r="L2478" s="1"/>
      <c r="M2478" s="1"/>
    </row>
    <row r="2479" spans="1:13">
      <c r="A2479" s="1"/>
      <c r="B2479" s="1"/>
      <c r="L2479" s="1"/>
      <c r="M2479" s="1"/>
    </row>
    <row r="2480" spans="1:13">
      <c r="A2480" s="1"/>
      <c r="B2480" s="1"/>
      <c r="L2480" s="1"/>
      <c r="M2480" s="1"/>
    </row>
    <row r="2481" spans="1:13">
      <c r="A2481" s="1"/>
      <c r="B2481" s="1"/>
      <c r="L2481" s="1"/>
      <c r="M2481" s="1"/>
    </row>
    <row r="2482" spans="1:13">
      <c r="A2482" s="1"/>
      <c r="B2482" s="1"/>
      <c r="L2482" s="1"/>
      <c r="M2482" s="1"/>
    </row>
    <row r="2483" spans="1:13">
      <c r="A2483" s="1"/>
      <c r="B2483" s="1"/>
      <c r="L2483" s="1"/>
      <c r="M2483" s="1"/>
    </row>
    <row r="2484" spans="1:13">
      <c r="A2484" s="1"/>
      <c r="B2484" s="1"/>
      <c r="L2484" s="1"/>
      <c r="M2484" s="1"/>
    </row>
    <row r="2485" spans="1:13">
      <c r="A2485" s="1"/>
      <c r="B2485" s="1"/>
      <c r="L2485" s="1"/>
      <c r="M2485" s="1"/>
    </row>
    <row r="2486" spans="1:13">
      <c r="A2486" s="1"/>
      <c r="B2486" s="1"/>
      <c r="L2486" s="1"/>
      <c r="M2486" s="1"/>
    </row>
    <row r="2487" spans="1:13">
      <c r="A2487" s="1"/>
      <c r="B2487" s="1"/>
      <c r="L2487" s="1"/>
      <c r="M2487" s="1"/>
    </row>
    <row r="2488" spans="1:13">
      <c r="A2488" s="1"/>
      <c r="B2488" s="1"/>
      <c r="L2488" s="1"/>
      <c r="M2488" s="1"/>
    </row>
    <row r="2489" spans="1:13">
      <c r="A2489" s="1"/>
      <c r="B2489" s="1"/>
      <c r="L2489" s="1"/>
      <c r="M2489" s="1"/>
    </row>
    <row r="2490" spans="1:13">
      <c r="A2490" s="1"/>
      <c r="B2490" s="1"/>
      <c r="L2490" s="1"/>
      <c r="M2490" s="1"/>
    </row>
    <row r="2491" spans="1:13">
      <c r="A2491" s="1"/>
      <c r="B2491" s="1"/>
      <c r="L2491" s="1"/>
      <c r="M2491" s="1"/>
    </row>
    <row r="2492" spans="1:13">
      <c r="A2492" s="1"/>
      <c r="B2492" s="1"/>
      <c r="L2492" s="1"/>
      <c r="M2492" s="1"/>
    </row>
    <row r="2493" spans="1:13">
      <c r="A2493" s="1"/>
      <c r="B2493" s="1"/>
      <c r="L2493" s="1"/>
      <c r="M2493" s="1"/>
    </row>
    <row r="2494" spans="1:13">
      <c r="A2494" s="1"/>
      <c r="B2494" s="1"/>
      <c r="L2494" s="1"/>
      <c r="M2494" s="1"/>
    </row>
    <row r="2495" spans="1:13">
      <c r="A2495" s="1"/>
      <c r="B2495" s="1"/>
      <c r="L2495" s="1"/>
      <c r="M2495" s="1"/>
    </row>
    <row r="2496" spans="1:13">
      <c r="A2496" s="1"/>
      <c r="B2496" s="1"/>
      <c r="L2496" s="1"/>
      <c r="M2496" s="1"/>
    </row>
    <row r="2497" spans="1:13">
      <c r="A2497" s="1"/>
      <c r="B2497" s="1"/>
      <c r="L2497" s="1"/>
      <c r="M2497" s="1"/>
    </row>
    <row r="2498" spans="1:13">
      <c r="A2498" s="1"/>
      <c r="B2498" s="1"/>
      <c r="L2498" s="1"/>
      <c r="M2498" s="1"/>
    </row>
    <row r="2499" spans="1:13">
      <c r="A2499" s="1"/>
      <c r="B2499" s="1"/>
      <c r="L2499" s="1"/>
      <c r="M2499" s="1"/>
    </row>
    <row r="2500" spans="1:13">
      <c r="A2500" s="1"/>
      <c r="B2500" s="1"/>
      <c r="L2500" s="1"/>
      <c r="M2500" s="1"/>
    </row>
    <row r="2501" spans="1:13">
      <c r="A2501" s="1"/>
      <c r="B2501" s="1"/>
      <c r="L2501" s="1"/>
      <c r="M2501" s="1"/>
    </row>
    <row r="2502" spans="1:13">
      <c r="A2502" s="1"/>
      <c r="B2502" s="1"/>
      <c r="L2502" s="1"/>
      <c r="M2502" s="1"/>
    </row>
    <row r="2503" spans="1:13">
      <c r="A2503" s="1"/>
      <c r="B2503" s="1"/>
      <c r="L2503" s="1"/>
      <c r="M2503" s="1"/>
    </row>
    <row r="2504" spans="1:13">
      <c r="A2504" s="1"/>
      <c r="B2504" s="1"/>
      <c r="L2504" s="1"/>
      <c r="M2504" s="1"/>
    </row>
    <row r="2505" spans="1:13">
      <c r="A2505" s="1"/>
      <c r="B2505" s="1"/>
      <c r="L2505" s="1"/>
      <c r="M2505" s="1"/>
    </row>
    <row r="2506" spans="1:13">
      <c r="A2506" s="1"/>
      <c r="B2506" s="1"/>
      <c r="L2506" s="1"/>
      <c r="M2506" s="1"/>
    </row>
    <row r="2507" spans="1:13">
      <c r="A2507" s="1"/>
      <c r="B2507" s="1"/>
      <c r="L2507" s="1"/>
      <c r="M2507" s="1"/>
    </row>
    <row r="2508" spans="1:13">
      <c r="A2508" s="1"/>
      <c r="B2508" s="1"/>
      <c r="L2508" s="1"/>
      <c r="M2508" s="1"/>
    </row>
    <row r="2509" spans="1:13">
      <c r="A2509" s="1"/>
      <c r="B2509" s="1"/>
      <c r="L2509" s="1"/>
      <c r="M2509" s="1"/>
    </row>
    <row r="2510" spans="1:13">
      <c r="A2510" s="1"/>
      <c r="B2510" s="1"/>
      <c r="L2510" s="1"/>
      <c r="M2510" s="1"/>
    </row>
    <row r="2511" spans="1:13">
      <c r="A2511" s="1"/>
      <c r="B2511" s="1"/>
      <c r="L2511" s="1"/>
      <c r="M2511" s="1"/>
    </row>
    <row r="2512" spans="1:13">
      <c r="A2512" s="1"/>
      <c r="B2512" s="1"/>
      <c r="L2512" s="1"/>
      <c r="M2512" s="1"/>
    </row>
    <row r="2513" spans="1:13">
      <c r="A2513" s="1"/>
      <c r="B2513" s="1"/>
      <c r="L2513" s="1"/>
      <c r="M2513" s="1"/>
    </row>
    <row r="2514" spans="1:13">
      <c r="A2514" s="1"/>
      <c r="B2514" s="1"/>
      <c r="L2514" s="1"/>
      <c r="M2514" s="1"/>
    </row>
    <row r="2515" spans="1:13">
      <c r="A2515" s="1"/>
      <c r="B2515" s="1"/>
      <c r="L2515" s="1"/>
      <c r="M2515" s="1"/>
    </row>
    <row r="2516" spans="1:13">
      <c r="A2516" s="1"/>
      <c r="B2516" s="1"/>
      <c r="L2516" s="1"/>
      <c r="M2516" s="1"/>
    </row>
    <row r="2517" spans="1:13">
      <c r="A2517" s="1"/>
      <c r="B2517" s="1"/>
      <c r="L2517" s="1"/>
      <c r="M2517" s="1"/>
    </row>
    <row r="2518" spans="1:13">
      <c r="A2518" s="1"/>
      <c r="B2518" s="1"/>
      <c r="L2518" s="1"/>
      <c r="M2518" s="1"/>
    </row>
    <row r="2519" spans="1:13">
      <c r="A2519" s="1"/>
      <c r="B2519" s="1"/>
      <c r="L2519" s="1"/>
      <c r="M2519" s="1"/>
    </row>
    <row r="2520" spans="1:13">
      <c r="A2520" s="1"/>
      <c r="B2520" s="1"/>
      <c r="L2520" s="1"/>
      <c r="M2520" s="1"/>
    </row>
    <row r="2521" spans="1:13">
      <c r="A2521" s="1"/>
      <c r="B2521" s="1"/>
      <c r="L2521" s="1"/>
      <c r="M2521" s="1"/>
    </row>
    <row r="2522" spans="1:13">
      <c r="A2522" s="1"/>
      <c r="B2522" s="1"/>
      <c r="L2522" s="1"/>
      <c r="M2522" s="1"/>
    </row>
    <row r="2523" spans="1:13">
      <c r="A2523" s="1"/>
      <c r="B2523" s="1"/>
      <c r="L2523" s="1"/>
      <c r="M2523" s="1"/>
    </row>
    <row r="2524" spans="1:13">
      <c r="A2524" s="1"/>
      <c r="B2524" s="1"/>
      <c r="L2524" s="1"/>
      <c r="M2524" s="1"/>
    </row>
    <row r="2525" spans="1:13">
      <c r="A2525" s="1"/>
      <c r="B2525" s="1"/>
      <c r="L2525" s="1"/>
      <c r="M2525" s="1"/>
    </row>
    <row r="2526" spans="1:13">
      <c r="A2526" s="1"/>
      <c r="B2526" s="1"/>
      <c r="L2526" s="1"/>
      <c r="M2526" s="1"/>
    </row>
    <row r="2527" spans="1:13">
      <c r="A2527" s="1"/>
      <c r="B2527" s="1"/>
      <c r="L2527" s="1"/>
      <c r="M2527" s="1"/>
    </row>
    <row r="2528" spans="1:13">
      <c r="A2528" s="1"/>
      <c r="B2528" s="1"/>
      <c r="L2528" s="1"/>
      <c r="M2528" s="1"/>
    </row>
    <row r="2529" spans="1:13">
      <c r="A2529" s="1"/>
      <c r="B2529" s="1"/>
      <c r="L2529" s="1"/>
      <c r="M2529" s="1"/>
    </row>
    <row r="2530" spans="1:13">
      <c r="A2530" s="1"/>
      <c r="B2530" s="1"/>
      <c r="L2530" s="1"/>
      <c r="M2530" s="1"/>
    </row>
    <row r="2531" spans="1:13">
      <c r="A2531" s="1"/>
      <c r="B2531" s="1"/>
      <c r="L2531" s="1"/>
      <c r="M2531" s="1"/>
    </row>
    <row r="2532" spans="1:13">
      <c r="A2532" s="1"/>
      <c r="B2532" s="1"/>
      <c r="L2532" s="1"/>
      <c r="M2532" s="1"/>
    </row>
    <row r="2533" spans="1:13">
      <c r="A2533" s="1"/>
      <c r="B2533" s="1"/>
      <c r="L2533" s="1"/>
      <c r="M2533" s="1"/>
    </row>
    <row r="2534" spans="1:13">
      <c r="A2534" s="1"/>
      <c r="B2534" s="1"/>
      <c r="L2534" s="1"/>
      <c r="M2534" s="1"/>
    </row>
    <row r="2535" spans="1:13">
      <c r="A2535" s="1"/>
      <c r="B2535" s="1"/>
      <c r="L2535" s="1"/>
      <c r="M2535" s="1"/>
    </row>
    <row r="2536" spans="1:13">
      <c r="A2536" s="1"/>
      <c r="B2536" s="1"/>
      <c r="L2536" s="1"/>
      <c r="M2536" s="1"/>
    </row>
    <row r="2537" spans="1:13">
      <c r="A2537" s="1"/>
      <c r="B2537" s="1"/>
      <c r="L2537" s="1"/>
      <c r="M2537" s="1"/>
    </row>
    <row r="2538" spans="1:13">
      <c r="A2538" s="1"/>
      <c r="B2538" s="1"/>
      <c r="L2538" s="1"/>
      <c r="M2538" s="1"/>
    </row>
    <row r="2539" spans="1:13">
      <c r="A2539" s="1"/>
      <c r="B2539" s="1"/>
      <c r="L2539" s="1"/>
      <c r="M2539" s="1"/>
    </row>
    <row r="2540" spans="1:13">
      <c r="A2540" s="1"/>
      <c r="B2540" s="1"/>
      <c r="L2540" s="1"/>
      <c r="M2540" s="1"/>
    </row>
    <row r="2541" spans="1:13">
      <c r="A2541" s="1"/>
      <c r="B2541" s="1"/>
      <c r="L2541" s="1"/>
      <c r="M2541" s="1"/>
    </row>
    <row r="2542" spans="1:13">
      <c r="A2542" s="1"/>
      <c r="B2542" s="1"/>
      <c r="L2542" s="1"/>
      <c r="M2542" s="1"/>
    </row>
    <row r="2543" spans="1:13">
      <c r="A2543" s="1"/>
      <c r="B2543" s="1"/>
      <c r="L2543" s="1"/>
      <c r="M2543" s="1"/>
    </row>
    <row r="2544" spans="1:13">
      <c r="A2544" s="1"/>
      <c r="B2544" s="1"/>
      <c r="L2544" s="1"/>
      <c r="M2544" s="1"/>
    </row>
    <row r="2545" spans="1:13">
      <c r="A2545" s="1"/>
      <c r="B2545" s="1"/>
      <c r="L2545" s="1"/>
      <c r="M2545" s="1"/>
    </row>
    <row r="2546" spans="1:13">
      <c r="A2546" s="1"/>
      <c r="B2546" s="1"/>
      <c r="L2546" s="1"/>
      <c r="M2546" s="1"/>
    </row>
    <row r="2547" spans="1:13">
      <c r="A2547" s="1"/>
      <c r="B2547" s="1"/>
      <c r="L2547" s="1"/>
      <c r="M2547" s="1"/>
    </row>
    <row r="2548" spans="1:13">
      <c r="A2548" s="1"/>
      <c r="B2548" s="1"/>
      <c r="L2548" s="1"/>
      <c r="M2548" s="1"/>
    </row>
    <row r="2549" spans="1:13">
      <c r="A2549" s="1"/>
      <c r="B2549" s="1"/>
      <c r="L2549" s="1"/>
      <c r="M2549" s="1"/>
    </row>
    <row r="2550" spans="1:13">
      <c r="A2550" s="1"/>
      <c r="B2550" s="1"/>
      <c r="L2550" s="1"/>
      <c r="M2550" s="1"/>
    </row>
    <row r="2551" spans="1:13">
      <c r="A2551" s="1"/>
      <c r="B2551" s="1"/>
      <c r="L2551" s="1"/>
      <c r="M2551" s="1"/>
    </row>
    <row r="2552" spans="1:13">
      <c r="A2552" s="1"/>
      <c r="B2552" s="1"/>
      <c r="L2552" s="1"/>
      <c r="M2552" s="1"/>
    </row>
    <row r="2553" spans="1:13">
      <c r="A2553" s="1"/>
      <c r="B2553" s="1"/>
      <c r="L2553" s="1"/>
      <c r="M2553" s="1"/>
    </row>
    <row r="2554" spans="1:13">
      <c r="A2554" s="1"/>
      <c r="B2554" s="1"/>
      <c r="L2554" s="1"/>
      <c r="M2554" s="1"/>
    </row>
    <row r="2555" spans="1:13">
      <c r="A2555" s="1"/>
      <c r="B2555" s="1"/>
      <c r="L2555" s="1"/>
      <c r="M2555" s="1"/>
    </row>
    <row r="2556" spans="1:13">
      <c r="A2556" s="1"/>
      <c r="B2556" s="1"/>
      <c r="L2556" s="1"/>
      <c r="M2556" s="1"/>
    </row>
    <row r="2557" spans="1:13">
      <c r="A2557" s="1"/>
      <c r="B2557" s="1"/>
      <c r="L2557" s="1"/>
      <c r="M2557" s="1"/>
    </row>
    <row r="2558" spans="1:13">
      <c r="A2558" s="1"/>
      <c r="B2558" s="1"/>
      <c r="L2558" s="1"/>
      <c r="M2558" s="1"/>
    </row>
    <row r="2559" spans="1:13">
      <c r="A2559" s="1"/>
      <c r="B2559" s="1"/>
      <c r="L2559" s="1"/>
      <c r="M2559" s="1"/>
    </row>
    <row r="2560" spans="1:13">
      <c r="A2560" s="1"/>
      <c r="B2560" s="1"/>
      <c r="L2560" s="1"/>
      <c r="M2560" s="1"/>
    </row>
    <row r="2561" spans="1:13">
      <c r="A2561" s="1"/>
      <c r="B2561" s="1"/>
      <c r="L2561" s="1"/>
      <c r="M2561" s="1"/>
    </row>
    <row r="2562" spans="1:13">
      <c r="A2562" s="1"/>
      <c r="B2562" s="1"/>
      <c r="L2562" s="1"/>
      <c r="M2562" s="1"/>
    </row>
    <row r="2563" spans="1:13">
      <c r="A2563" s="1"/>
      <c r="B2563" s="1"/>
      <c r="L2563" s="1"/>
      <c r="M2563" s="1"/>
    </row>
    <row r="2564" spans="1:13">
      <c r="A2564" s="1"/>
      <c r="B2564" s="1"/>
      <c r="L2564" s="1"/>
      <c r="M2564" s="1"/>
    </row>
    <row r="2565" spans="1:13">
      <c r="A2565" s="1"/>
      <c r="B2565" s="1"/>
      <c r="L2565" s="1"/>
      <c r="M2565" s="1"/>
    </row>
    <row r="2566" spans="1:13">
      <c r="A2566" s="1"/>
      <c r="B2566" s="1"/>
      <c r="L2566" s="1"/>
      <c r="M2566" s="1"/>
    </row>
    <row r="2567" spans="1:13">
      <c r="A2567" s="1"/>
      <c r="B2567" s="1"/>
      <c r="L2567" s="1"/>
      <c r="M2567" s="1"/>
    </row>
    <row r="2568" spans="1:13">
      <c r="A2568" s="1"/>
      <c r="B2568" s="1"/>
      <c r="L2568" s="1"/>
      <c r="M2568" s="1"/>
    </row>
    <row r="2569" spans="1:13">
      <c r="A2569" s="1"/>
      <c r="B2569" s="1"/>
      <c r="L2569" s="1"/>
      <c r="M2569" s="1"/>
    </row>
    <row r="2570" spans="1:13">
      <c r="A2570" s="1"/>
      <c r="B2570" s="1"/>
      <c r="L2570" s="1"/>
      <c r="M2570" s="1"/>
    </row>
    <row r="2571" spans="1:13">
      <c r="A2571" s="1"/>
      <c r="B2571" s="1"/>
      <c r="L2571" s="1"/>
      <c r="M2571" s="1"/>
    </row>
    <row r="2572" spans="1:13">
      <c r="A2572" s="1"/>
      <c r="B2572" s="1"/>
      <c r="L2572" s="1"/>
      <c r="M2572" s="1"/>
    </row>
    <row r="2573" spans="1:13">
      <c r="A2573" s="1"/>
      <c r="B2573" s="1"/>
      <c r="L2573" s="1"/>
      <c r="M2573" s="1"/>
    </row>
    <row r="2574" spans="1:13">
      <c r="A2574" s="1"/>
      <c r="B2574" s="1"/>
      <c r="L2574" s="1"/>
      <c r="M2574" s="1"/>
    </row>
    <row r="2575" spans="1:13">
      <c r="A2575" s="1"/>
      <c r="B2575" s="1"/>
      <c r="L2575" s="1"/>
      <c r="M2575" s="1"/>
    </row>
    <row r="2576" spans="1:13">
      <c r="A2576" s="1"/>
      <c r="B2576" s="1"/>
      <c r="L2576" s="1"/>
      <c r="M2576" s="1"/>
    </row>
    <row r="2577" spans="1:13">
      <c r="A2577" s="1"/>
      <c r="B2577" s="1"/>
      <c r="L2577" s="1"/>
      <c r="M2577" s="1"/>
    </row>
    <row r="2578" spans="1:13">
      <c r="A2578" s="1"/>
      <c r="B2578" s="1"/>
      <c r="L2578" s="1"/>
      <c r="M2578" s="1"/>
    </row>
    <row r="2579" spans="1:13">
      <c r="A2579" s="1"/>
      <c r="B2579" s="1"/>
      <c r="L2579" s="1"/>
      <c r="M2579" s="1"/>
    </row>
    <row r="2580" spans="1:13">
      <c r="A2580" s="1"/>
      <c r="B2580" s="1"/>
      <c r="L2580" s="1"/>
      <c r="M2580" s="1"/>
    </row>
    <row r="2581" spans="1:13">
      <c r="A2581" s="1"/>
      <c r="B2581" s="1"/>
      <c r="L2581" s="1"/>
      <c r="M2581" s="1"/>
    </row>
    <row r="2582" spans="1:13">
      <c r="A2582" s="1"/>
      <c r="B2582" s="1"/>
      <c r="L2582" s="1"/>
      <c r="M2582" s="1"/>
    </row>
    <row r="2583" spans="1:13">
      <c r="A2583" s="1"/>
      <c r="B2583" s="1"/>
      <c r="L2583" s="1"/>
      <c r="M2583" s="1"/>
    </row>
    <row r="2584" spans="1:13">
      <c r="A2584" s="1"/>
      <c r="B2584" s="1"/>
      <c r="L2584" s="1"/>
      <c r="M2584" s="1"/>
    </row>
    <row r="2585" spans="1:13">
      <c r="A2585" s="1"/>
      <c r="B2585" s="1"/>
      <c r="L2585" s="1"/>
      <c r="M2585" s="1"/>
    </row>
    <row r="2586" spans="1:13">
      <c r="A2586" s="1"/>
      <c r="B2586" s="1"/>
      <c r="L2586" s="1"/>
      <c r="M2586" s="1"/>
    </row>
    <row r="2587" spans="1:13">
      <c r="A2587" s="1"/>
      <c r="B2587" s="1"/>
      <c r="L2587" s="1"/>
      <c r="M2587" s="1"/>
    </row>
    <row r="2588" spans="1:13">
      <c r="A2588" s="1"/>
      <c r="B2588" s="1"/>
      <c r="L2588" s="1"/>
      <c r="M2588" s="1"/>
    </row>
    <row r="2589" spans="1:13">
      <c r="A2589" s="1"/>
      <c r="B2589" s="1"/>
      <c r="L2589" s="1"/>
      <c r="M2589" s="1"/>
    </row>
    <row r="2590" spans="1:13">
      <c r="A2590" s="1"/>
      <c r="B2590" s="1"/>
      <c r="L2590" s="1"/>
      <c r="M2590" s="1"/>
    </row>
    <row r="2591" spans="1:13">
      <c r="A2591" s="1"/>
      <c r="B2591" s="1"/>
      <c r="L2591" s="1"/>
      <c r="M2591" s="1"/>
    </row>
    <row r="2592" spans="1:13">
      <c r="A2592" s="1"/>
      <c r="B2592" s="1"/>
      <c r="L2592" s="1"/>
      <c r="M2592" s="1"/>
    </row>
    <row r="2593" spans="1:13">
      <c r="A2593" s="1"/>
      <c r="B2593" s="1"/>
      <c r="L2593" s="1"/>
      <c r="M2593" s="1"/>
    </row>
    <row r="2690" spans="1:13">
      <c r="A2690" s="1"/>
      <c r="B2690" s="1"/>
      <c r="L2690" s="1"/>
      <c r="M2690" s="1"/>
    </row>
    <row r="2691" spans="1:13">
      <c r="A2691" s="1"/>
      <c r="B2691" s="1"/>
      <c r="L2691" s="1"/>
      <c r="M2691" s="1"/>
    </row>
    <row r="2692" spans="1:13">
      <c r="A2692" s="1"/>
      <c r="B2692" s="1"/>
      <c r="L2692" s="1"/>
      <c r="M2692" s="1"/>
    </row>
    <row r="2693" spans="1:13">
      <c r="A2693" s="1"/>
      <c r="B2693" s="1"/>
      <c r="L2693" s="1"/>
      <c r="M2693" s="1"/>
    </row>
    <row r="2694" spans="1:13">
      <c r="A2694" s="1"/>
      <c r="B2694" s="1"/>
      <c r="L2694" s="1"/>
      <c r="M2694" s="1"/>
    </row>
    <row r="2695" spans="1:13">
      <c r="A2695" s="1"/>
      <c r="B2695" s="1"/>
      <c r="L2695" s="1"/>
      <c r="M2695" s="1"/>
    </row>
    <row r="2696" spans="1:13">
      <c r="A2696" s="1"/>
      <c r="B2696" s="1"/>
      <c r="L2696" s="1"/>
      <c r="M2696" s="1"/>
    </row>
    <row r="2697" spans="1:13">
      <c r="A2697" s="1"/>
      <c r="B2697" s="1"/>
      <c r="L2697" s="1"/>
      <c r="M2697" s="1"/>
    </row>
    <row r="2698" spans="1:13">
      <c r="A2698" s="1"/>
      <c r="B2698" s="1"/>
      <c r="L2698" s="1"/>
      <c r="M2698" s="1"/>
    </row>
    <row r="2699" spans="1:13">
      <c r="A2699" s="1"/>
      <c r="B2699" s="1"/>
      <c r="L2699" s="1"/>
      <c r="M2699" s="1"/>
    </row>
    <row r="2700" spans="1:13">
      <c r="A2700" s="1"/>
      <c r="B2700" s="1"/>
      <c r="L2700" s="1"/>
      <c r="M2700" s="1"/>
    </row>
    <row r="2701" spans="1:13">
      <c r="A2701" s="1"/>
      <c r="B2701" s="1"/>
      <c r="L2701" s="1"/>
      <c r="M2701" s="1"/>
    </row>
    <row r="2702" spans="1:13">
      <c r="A2702" s="1"/>
      <c r="B2702" s="1"/>
      <c r="L2702" s="1"/>
      <c r="M2702" s="1"/>
    </row>
    <row r="2703" spans="1:13">
      <c r="A2703" s="1"/>
      <c r="B2703" s="1"/>
      <c r="L2703" s="1"/>
      <c r="M2703" s="1"/>
    </row>
    <row r="2704" spans="1:13">
      <c r="A2704" s="1"/>
      <c r="B2704" s="1"/>
      <c r="L2704" s="1"/>
      <c r="M2704" s="1"/>
    </row>
    <row r="2705" spans="1:13">
      <c r="A2705" s="1"/>
      <c r="B2705" s="1"/>
      <c r="L2705" s="1"/>
      <c r="M2705" s="1"/>
    </row>
    <row r="2706" spans="1:13">
      <c r="A2706" s="1"/>
      <c r="B2706" s="1"/>
      <c r="L2706" s="1"/>
      <c r="M2706" s="1"/>
    </row>
    <row r="2707" spans="1:13">
      <c r="A2707" s="1"/>
      <c r="B2707" s="1"/>
      <c r="L2707" s="1"/>
      <c r="M2707" s="1"/>
    </row>
    <row r="2708" spans="1:13">
      <c r="A2708" s="1"/>
      <c r="B2708" s="1"/>
      <c r="L2708" s="1"/>
      <c r="M2708" s="1"/>
    </row>
    <row r="2709" spans="1:13">
      <c r="A2709" s="1"/>
      <c r="B2709" s="1"/>
      <c r="L2709" s="1"/>
      <c r="M2709" s="1"/>
    </row>
    <row r="2710" spans="1:13">
      <c r="A2710" s="1"/>
      <c r="B2710" s="1"/>
      <c r="L2710" s="1"/>
      <c r="M2710" s="1"/>
    </row>
    <row r="2711" spans="1:13">
      <c r="A2711" s="1"/>
      <c r="B2711" s="1"/>
      <c r="L2711" s="1"/>
      <c r="M2711" s="1"/>
    </row>
    <row r="2712" spans="1:13">
      <c r="A2712" s="1"/>
      <c r="B2712" s="1"/>
      <c r="L2712" s="1"/>
      <c r="M2712" s="1"/>
    </row>
    <row r="2713" spans="1:13">
      <c r="A2713" s="1"/>
      <c r="B2713" s="1"/>
      <c r="L2713" s="1"/>
      <c r="M2713" s="1"/>
    </row>
    <row r="2714" spans="1:13">
      <c r="A2714" s="1"/>
      <c r="B2714" s="1"/>
      <c r="L2714" s="1"/>
      <c r="M2714" s="1"/>
    </row>
    <row r="2715" spans="1:13">
      <c r="A2715" s="1"/>
      <c r="B2715" s="1"/>
      <c r="L2715" s="1"/>
      <c r="M2715" s="1"/>
    </row>
    <row r="2716" spans="1:13">
      <c r="A2716" s="1"/>
      <c r="B2716" s="1"/>
      <c r="L2716" s="1"/>
      <c r="M2716" s="1"/>
    </row>
    <row r="2717" spans="1:13">
      <c r="A2717" s="1"/>
      <c r="B2717" s="1"/>
      <c r="L2717" s="1"/>
      <c r="M2717" s="1"/>
    </row>
    <row r="2718" spans="1:13">
      <c r="A2718" s="1"/>
      <c r="B2718" s="1"/>
      <c r="L2718" s="1"/>
      <c r="M2718" s="1"/>
    </row>
    <row r="2719" spans="1:13">
      <c r="A2719" s="1"/>
      <c r="B2719" s="1"/>
      <c r="L2719" s="1"/>
      <c r="M2719" s="1"/>
    </row>
    <row r="2720" spans="1:13">
      <c r="A2720" s="1"/>
      <c r="B2720" s="1"/>
      <c r="L2720" s="1"/>
      <c r="M2720" s="1"/>
    </row>
    <row r="2721" spans="1:13">
      <c r="A2721" s="1"/>
      <c r="B2721" s="1"/>
      <c r="L2721" s="1"/>
      <c r="M2721" s="1"/>
    </row>
    <row r="2722" spans="1:13">
      <c r="A2722" s="1"/>
      <c r="B2722" s="1"/>
      <c r="L2722" s="1"/>
      <c r="M2722" s="1"/>
    </row>
    <row r="2723" spans="1:13">
      <c r="A2723" s="1"/>
      <c r="B2723" s="1"/>
      <c r="L2723" s="1"/>
      <c r="M2723" s="1"/>
    </row>
    <row r="2724" spans="1:13">
      <c r="A2724" s="1"/>
      <c r="B2724" s="1"/>
      <c r="L2724" s="1"/>
      <c r="M2724" s="1"/>
    </row>
    <row r="2725" spans="1:13">
      <c r="A2725" s="1"/>
      <c r="B2725" s="1"/>
      <c r="L2725" s="1"/>
      <c r="M2725" s="1"/>
    </row>
    <row r="2726" spans="1:13">
      <c r="A2726" s="1"/>
      <c r="B2726" s="1"/>
      <c r="L2726" s="1"/>
      <c r="M2726" s="1"/>
    </row>
    <row r="2727" spans="1:13">
      <c r="A2727" s="1"/>
      <c r="B2727" s="1"/>
      <c r="L2727" s="1"/>
      <c r="M2727" s="1"/>
    </row>
    <row r="2728" spans="1:13">
      <c r="A2728" s="1"/>
      <c r="B2728" s="1"/>
      <c r="L2728" s="1"/>
      <c r="M2728" s="1"/>
    </row>
    <row r="2729" spans="1:13">
      <c r="A2729" s="1"/>
      <c r="B2729" s="1"/>
      <c r="L2729" s="1"/>
      <c r="M2729" s="1"/>
    </row>
    <row r="2730" spans="1:13">
      <c r="A2730" s="1"/>
      <c r="B2730" s="1"/>
      <c r="L2730" s="1"/>
      <c r="M2730" s="1"/>
    </row>
    <row r="2731" spans="1:13">
      <c r="A2731" s="1"/>
      <c r="B2731" s="1"/>
      <c r="L2731" s="1"/>
      <c r="M2731" s="1"/>
    </row>
    <row r="2732" spans="1:13">
      <c r="A2732" s="1"/>
      <c r="B2732" s="1"/>
      <c r="L2732" s="1"/>
      <c r="M2732" s="1"/>
    </row>
    <row r="2733" spans="1:13">
      <c r="A2733" s="1"/>
      <c r="B2733" s="1"/>
      <c r="L2733" s="1"/>
      <c r="M2733" s="1"/>
    </row>
    <row r="2734" spans="1:13">
      <c r="A2734" s="1"/>
      <c r="B2734" s="1"/>
      <c r="L2734" s="1"/>
      <c r="M2734" s="1"/>
    </row>
    <row r="2735" spans="1:13">
      <c r="A2735" s="1"/>
      <c r="B2735" s="1"/>
      <c r="L2735" s="1"/>
      <c r="M2735" s="1"/>
    </row>
    <row r="2736" spans="1:13">
      <c r="A2736" s="1"/>
      <c r="B2736" s="1"/>
      <c r="L2736" s="1"/>
      <c r="M2736" s="1"/>
    </row>
    <row r="2737" spans="1:13">
      <c r="A2737" s="1"/>
      <c r="B2737" s="1"/>
      <c r="L2737" s="1"/>
      <c r="M2737" s="1"/>
    </row>
    <row r="2738" spans="1:13">
      <c r="A2738" s="1"/>
      <c r="B2738" s="1"/>
      <c r="L2738" s="1"/>
      <c r="M2738" s="1"/>
    </row>
    <row r="2739" spans="1:13">
      <c r="A2739" s="1"/>
      <c r="B2739" s="1"/>
      <c r="L2739" s="1"/>
      <c r="M2739" s="1"/>
    </row>
    <row r="2740" spans="1:13">
      <c r="A2740" s="1"/>
      <c r="B2740" s="1"/>
      <c r="L2740" s="1"/>
      <c r="M2740" s="1"/>
    </row>
    <row r="2741" spans="1:13">
      <c r="A2741" s="1"/>
      <c r="B2741" s="1"/>
      <c r="L2741" s="1"/>
      <c r="M2741" s="1"/>
    </row>
    <row r="2742" spans="1:13">
      <c r="A2742" s="1"/>
      <c r="B2742" s="1"/>
      <c r="L2742" s="1"/>
      <c r="M2742" s="1"/>
    </row>
    <row r="2743" spans="1:13">
      <c r="A2743" s="1"/>
      <c r="B2743" s="1"/>
      <c r="L2743" s="1"/>
      <c r="M2743" s="1"/>
    </row>
    <row r="2744" spans="1:13">
      <c r="A2744" s="1"/>
      <c r="B2744" s="1"/>
      <c r="L2744" s="1"/>
      <c r="M2744" s="1"/>
    </row>
    <row r="2745" spans="1:13">
      <c r="A2745" s="1"/>
      <c r="B2745" s="1"/>
      <c r="L2745" s="1"/>
      <c r="M2745" s="1"/>
    </row>
    <row r="2746" spans="1:13">
      <c r="A2746" s="1"/>
      <c r="B2746" s="1"/>
      <c r="L2746" s="1"/>
      <c r="M2746" s="1"/>
    </row>
    <row r="2747" spans="1:13">
      <c r="A2747" s="1"/>
      <c r="B2747" s="1"/>
      <c r="L2747" s="1"/>
      <c r="M2747" s="1"/>
    </row>
    <row r="2748" spans="1:13">
      <c r="A2748" s="1"/>
      <c r="B2748" s="1"/>
      <c r="L2748" s="1"/>
      <c r="M2748" s="1"/>
    </row>
    <row r="2749" spans="1:13">
      <c r="A2749" s="1"/>
      <c r="B2749" s="1"/>
      <c r="L2749" s="1"/>
      <c r="M2749" s="1"/>
    </row>
    <row r="2750" spans="1:13">
      <c r="A2750" s="1"/>
      <c r="B2750" s="1"/>
      <c r="L2750" s="1"/>
      <c r="M2750" s="1"/>
    </row>
    <row r="2751" spans="1:13">
      <c r="A2751" s="1"/>
      <c r="B2751" s="1"/>
      <c r="L2751" s="1"/>
      <c r="M2751" s="1"/>
    </row>
    <row r="2752" spans="1:13">
      <c r="A2752" s="1"/>
      <c r="B2752" s="1"/>
      <c r="L2752" s="1"/>
      <c r="M2752" s="1"/>
    </row>
    <row r="2753" spans="1:13">
      <c r="A2753" s="1"/>
      <c r="B2753" s="1"/>
      <c r="L2753" s="1"/>
      <c r="M2753" s="1"/>
    </row>
    <row r="2754" spans="1:13">
      <c r="A2754" s="1"/>
      <c r="B2754" s="1"/>
      <c r="L2754" s="1"/>
      <c r="M2754" s="1"/>
    </row>
    <row r="2755" spans="1:13">
      <c r="A2755" s="1"/>
      <c r="B2755" s="1"/>
      <c r="L2755" s="1"/>
      <c r="M2755" s="1"/>
    </row>
    <row r="2756" spans="1:13">
      <c r="A2756" s="1"/>
      <c r="B2756" s="1"/>
      <c r="L2756" s="1"/>
      <c r="M2756" s="1"/>
    </row>
    <row r="2757" spans="1:13">
      <c r="A2757" s="1"/>
      <c r="B2757" s="1"/>
      <c r="L2757" s="1"/>
      <c r="M2757" s="1"/>
    </row>
    <row r="2758" spans="1:13">
      <c r="A2758" s="1"/>
      <c r="B2758" s="1"/>
      <c r="L2758" s="1"/>
      <c r="M2758" s="1"/>
    </row>
    <row r="2759" spans="1:13">
      <c r="A2759" s="1"/>
      <c r="B2759" s="1"/>
      <c r="L2759" s="1"/>
      <c r="M2759" s="1"/>
    </row>
    <row r="2760" spans="1:13">
      <c r="A2760" s="1"/>
      <c r="B2760" s="1"/>
      <c r="L2760" s="1"/>
      <c r="M2760" s="1"/>
    </row>
    <row r="2761" spans="1:13">
      <c r="A2761" s="1"/>
      <c r="B2761" s="1"/>
      <c r="L2761" s="1"/>
      <c r="M2761" s="1"/>
    </row>
    <row r="2762" spans="1:13">
      <c r="A2762" s="1"/>
      <c r="B2762" s="1"/>
      <c r="L2762" s="1"/>
      <c r="M2762" s="1"/>
    </row>
    <row r="2763" spans="1:13">
      <c r="A2763" s="1"/>
      <c r="B2763" s="1"/>
      <c r="L2763" s="1"/>
      <c r="M2763" s="1"/>
    </row>
    <row r="2764" spans="1:13">
      <c r="A2764" s="1"/>
      <c r="B2764" s="1"/>
      <c r="L2764" s="1"/>
      <c r="M2764" s="1"/>
    </row>
    <row r="2765" spans="1:13">
      <c r="A2765" s="1"/>
      <c r="B2765" s="1"/>
      <c r="L2765" s="1"/>
      <c r="M2765" s="1"/>
    </row>
    <row r="2766" spans="1:13">
      <c r="A2766" s="1"/>
      <c r="B2766" s="1"/>
      <c r="L2766" s="1"/>
      <c r="M2766" s="1"/>
    </row>
    <row r="2767" spans="1:13">
      <c r="A2767" s="1"/>
      <c r="B2767" s="1"/>
      <c r="L2767" s="1"/>
      <c r="M2767" s="1"/>
    </row>
    <row r="2768" spans="1:13">
      <c r="A2768" s="1"/>
      <c r="B2768" s="1"/>
      <c r="L2768" s="1"/>
      <c r="M2768" s="1"/>
    </row>
    <row r="2769" spans="1:13">
      <c r="A2769" s="1"/>
      <c r="B2769" s="1"/>
      <c r="L2769" s="1"/>
      <c r="M2769" s="1"/>
    </row>
    <row r="2770" spans="1:13">
      <c r="A2770" s="1"/>
      <c r="B2770" s="1"/>
      <c r="L2770" s="1"/>
      <c r="M2770" s="1"/>
    </row>
    <row r="2771" spans="1:13">
      <c r="A2771" s="1"/>
      <c r="B2771" s="1"/>
      <c r="L2771" s="1"/>
      <c r="M2771" s="1"/>
    </row>
    <row r="2772" spans="1:13">
      <c r="A2772" s="1"/>
      <c r="B2772" s="1"/>
      <c r="L2772" s="1"/>
      <c r="M2772" s="1"/>
    </row>
    <row r="2773" spans="1:13">
      <c r="A2773" s="1"/>
      <c r="B2773" s="1"/>
      <c r="L2773" s="1"/>
      <c r="M2773" s="1"/>
    </row>
    <row r="2774" spans="1:13">
      <c r="A2774" s="1"/>
      <c r="B2774" s="1"/>
      <c r="L2774" s="1"/>
      <c r="M2774" s="1"/>
    </row>
    <row r="2775" spans="1:13">
      <c r="A2775" s="1"/>
      <c r="B2775" s="1"/>
      <c r="L2775" s="1"/>
      <c r="M2775" s="1"/>
    </row>
    <row r="2776" spans="1:13">
      <c r="A2776" s="1"/>
      <c r="B2776" s="1"/>
      <c r="L2776" s="1"/>
      <c r="M2776" s="1"/>
    </row>
    <row r="2777" spans="1:13">
      <c r="A2777" s="1"/>
      <c r="B2777" s="1"/>
      <c r="L2777" s="1"/>
      <c r="M2777" s="1"/>
    </row>
    <row r="2778" spans="1:13">
      <c r="A2778" s="1"/>
      <c r="B2778" s="1"/>
      <c r="L2778" s="1"/>
      <c r="M2778" s="1"/>
    </row>
    <row r="2779" spans="1:13">
      <c r="A2779" s="1"/>
      <c r="B2779" s="1"/>
      <c r="L2779" s="1"/>
      <c r="M2779" s="1"/>
    </row>
    <row r="2780" spans="1:13">
      <c r="A2780" s="1"/>
      <c r="B2780" s="1"/>
      <c r="L2780" s="1"/>
      <c r="M2780" s="1"/>
    </row>
    <row r="2781" spans="1:13">
      <c r="A2781" s="1"/>
      <c r="B2781" s="1"/>
      <c r="L2781" s="1"/>
      <c r="M2781" s="1"/>
    </row>
    <row r="2782" spans="1:13">
      <c r="A2782" s="1"/>
      <c r="B2782" s="1"/>
      <c r="L2782" s="1"/>
      <c r="M2782" s="1"/>
    </row>
    <row r="2783" spans="1:13">
      <c r="A2783" s="1"/>
      <c r="B2783" s="1"/>
      <c r="L2783" s="1"/>
      <c r="M2783" s="1"/>
    </row>
    <row r="2784" spans="1:13">
      <c r="A2784" s="1"/>
      <c r="B2784" s="1"/>
      <c r="L2784" s="1"/>
      <c r="M2784" s="1"/>
    </row>
    <row r="2785" spans="1:13">
      <c r="A2785" s="1"/>
      <c r="B2785" s="1"/>
      <c r="L2785" s="1"/>
      <c r="M2785" s="1"/>
    </row>
    <row r="2786" spans="1:13">
      <c r="A2786" s="1"/>
      <c r="B2786" s="1"/>
      <c r="L2786" s="1"/>
      <c r="M2786" s="1"/>
    </row>
    <row r="2787" spans="1:13">
      <c r="A2787" s="1"/>
      <c r="B2787" s="1"/>
      <c r="L2787" s="1"/>
      <c r="M2787" s="1"/>
    </row>
    <row r="2788" spans="1:13">
      <c r="A2788" s="1"/>
      <c r="B2788" s="1"/>
      <c r="L2788" s="1"/>
      <c r="M2788" s="1"/>
    </row>
    <row r="2789" spans="1:13">
      <c r="A2789" s="1"/>
      <c r="B2789" s="1"/>
      <c r="L2789" s="1"/>
      <c r="M2789" s="1"/>
    </row>
    <row r="2790" spans="1:13">
      <c r="A2790" s="1"/>
      <c r="B2790" s="1"/>
      <c r="L2790" s="1"/>
      <c r="M2790" s="1"/>
    </row>
    <row r="2791" spans="1:13">
      <c r="A2791" s="1"/>
      <c r="B2791" s="1"/>
      <c r="L2791" s="1"/>
      <c r="M2791" s="1"/>
    </row>
    <row r="2792" spans="1:13">
      <c r="A2792" s="1"/>
      <c r="B2792" s="1"/>
      <c r="L2792" s="1"/>
      <c r="M2792" s="1"/>
    </row>
    <row r="2793" spans="1:13">
      <c r="A2793" s="1"/>
      <c r="B2793" s="1"/>
      <c r="L2793" s="1"/>
      <c r="M2793" s="1"/>
    </row>
    <row r="2794" spans="1:13">
      <c r="A2794" s="1"/>
      <c r="B2794" s="1"/>
      <c r="L2794" s="1"/>
      <c r="M2794" s="1"/>
    </row>
    <row r="2795" spans="1:13">
      <c r="A2795" s="1"/>
      <c r="B2795" s="1"/>
      <c r="L2795" s="1"/>
      <c r="M2795" s="1"/>
    </row>
    <row r="2796" spans="1:13">
      <c r="A2796" s="1"/>
      <c r="B2796" s="1"/>
      <c r="L2796" s="1"/>
      <c r="M2796" s="1"/>
    </row>
    <row r="2797" spans="1:13">
      <c r="A2797" s="1"/>
      <c r="B2797" s="1"/>
      <c r="L2797" s="1"/>
      <c r="M2797" s="1"/>
    </row>
    <row r="2798" spans="1:13">
      <c r="A2798" s="1"/>
      <c r="B2798" s="1"/>
      <c r="L2798" s="1"/>
      <c r="M2798" s="1"/>
    </row>
    <row r="2799" spans="1:13">
      <c r="A2799" s="1"/>
      <c r="B2799" s="1"/>
      <c r="L2799" s="1"/>
      <c r="M2799" s="1"/>
    </row>
    <row r="2800" spans="1:13">
      <c r="A2800" s="1"/>
      <c r="B2800" s="1"/>
      <c r="L2800" s="1"/>
      <c r="M2800" s="1"/>
    </row>
    <row r="2801" spans="1:13">
      <c r="A2801" s="1"/>
      <c r="B2801" s="1"/>
      <c r="L2801" s="1"/>
      <c r="M2801" s="1"/>
    </row>
    <row r="2802" spans="1:13">
      <c r="A2802" s="1"/>
      <c r="B2802" s="1"/>
      <c r="L2802" s="1"/>
      <c r="M2802" s="1"/>
    </row>
    <row r="2803" spans="1:13">
      <c r="A2803" s="1"/>
      <c r="B2803" s="1"/>
      <c r="L2803" s="1"/>
      <c r="M2803" s="1"/>
    </row>
    <row r="2804" spans="1:13">
      <c r="A2804" s="1"/>
      <c r="B2804" s="1"/>
      <c r="L2804" s="1"/>
      <c r="M2804" s="1"/>
    </row>
    <row r="2805" spans="1:13">
      <c r="A2805" s="1"/>
      <c r="B2805" s="1"/>
      <c r="L2805" s="1"/>
      <c r="M2805" s="1"/>
    </row>
    <row r="2806" spans="1:13">
      <c r="A2806" s="1"/>
      <c r="B2806" s="1"/>
      <c r="L2806" s="1"/>
      <c r="M2806" s="1"/>
    </row>
    <row r="2807" spans="1:13">
      <c r="A2807" s="1"/>
      <c r="B2807" s="1"/>
      <c r="L2807" s="1"/>
      <c r="M2807" s="1"/>
    </row>
    <row r="2808" spans="1:13">
      <c r="A2808" s="1"/>
      <c r="B2808" s="1"/>
      <c r="L2808" s="1"/>
      <c r="M2808" s="1"/>
    </row>
    <row r="2809" spans="1:13">
      <c r="A2809" s="1"/>
      <c r="B2809" s="1"/>
      <c r="L2809" s="1"/>
      <c r="M2809" s="1"/>
    </row>
    <row r="2810" spans="1:13">
      <c r="A2810" s="1"/>
      <c r="B2810" s="1"/>
      <c r="L2810" s="1"/>
      <c r="M2810" s="1"/>
    </row>
    <row r="2811" spans="1:13">
      <c r="A2811" s="1"/>
      <c r="B2811" s="1"/>
      <c r="L2811" s="1"/>
      <c r="M2811" s="1"/>
    </row>
    <row r="2812" spans="1:13">
      <c r="A2812" s="1"/>
      <c r="B2812" s="1"/>
      <c r="L2812" s="1"/>
      <c r="M2812" s="1"/>
    </row>
    <row r="2813" spans="1:13">
      <c r="A2813" s="1"/>
      <c r="B2813" s="1"/>
      <c r="L2813" s="1"/>
      <c r="M2813" s="1"/>
    </row>
    <row r="2814" spans="1:13">
      <c r="A2814" s="1"/>
      <c r="B2814" s="1"/>
      <c r="L2814" s="1"/>
      <c r="M2814" s="1"/>
    </row>
    <row r="2815" spans="1:13">
      <c r="A2815" s="1"/>
      <c r="B2815" s="1"/>
      <c r="L2815" s="1"/>
      <c r="M2815" s="1"/>
    </row>
    <row r="2816" spans="1:13">
      <c r="A2816" s="1"/>
      <c r="B2816" s="1"/>
      <c r="L2816" s="1"/>
      <c r="M2816" s="1"/>
    </row>
    <row r="2817" spans="1:13">
      <c r="A2817" s="1"/>
      <c r="B2817" s="1"/>
      <c r="L2817" s="1"/>
      <c r="M2817" s="1"/>
    </row>
    <row r="2818" spans="1:13">
      <c r="A2818" s="1"/>
      <c r="B2818" s="1"/>
      <c r="L2818" s="1"/>
      <c r="M2818" s="1"/>
    </row>
    <row r="2819" spans="1:13">
      <c r="A2819" s="1"/>
      <c r="B2819" s="1"/>
      <c r="L2819" s="1"/>
      <c r="M2819" s="1"/>
    </row>
    <row r="2820" spans="1:13">
      <c r="A2820" s="1"/>
      <c r="B2820" s="1"/>
      <c r="L2820" s="1"/>
      <c r="M2820" s="1"/>
    </row>
    <row r="2821" spans="1:13">
      <c r="A2821" s="1"/>
      <c r="B2821" s="1"/>
      <c r="L2821" s="1"/>
      <c r="M2821" s="1"/>
    </row>
    <row r="2822" spans="1:13">
      <c r="A2822" s="1"/>
      <c r="B2822" s="1"/>
      <c r="L2822" s="1"/>
      <c r="M2822" s="1"/>
    </row>
    <row r="2823" spans="1:13">
      <c r="A2823" s="1"/>
      <c r="B2823" s="1"/>
      <c r="L2823" s="1"/>
      <c r="M2823" s="1"/>
    </row>
    <row r="2824" spans="1:13">
      <c r="A2824" s="1"/>
      <c r="B2824" s="1"/>
      <c r="L2824" s="1"/>
      <c r="M2824" s="1"/>
    </row>
    <row r="2825" spans="1:13">
      <c r="A2825" s="1"/>
      <c r="B2825" s="1"/>
      <c r="L2825" s="1"/>
      <c r="M2825" s="1"/>
    </row>
    <row r="2826" spans="1:13">
      <c r="A2826" s="1"/>
      <c r="B2826" s="1"/>
      <c r="L2826" s="1"/>
      <c r="M2826" s="1"/>
    </row>
    <row r="2827" spans="1:13">
      <c r="A2827" s="1"/>
      <c r="B2827" s="1"/>
      <c r="L2827" s="1"/>
      <c r="M2827" s="1"/>
    </row>
    <row r="2828" spans="1:13">
      <c r="A2828" s="1"/>
      <c r="B2828" s="1"/>
      <c r="L2828" s="1"/>
      <c r="M2828" s="1"/>
    </row>
    <row r="2829" spans="1:13">
      <c r="A2829" s="1"/>
      <c r="B2829" s="1"/>
      <c r="L2829" s="1"/>
      <c r="M2829" s="1"/>
    </row>
    <row r="2830" spans="1:13">
      <c r="A2830" s="1"/>
      <c r="B2830" s="1"/>
      <c r="L2830" s="1"/>
      <c r="M2830" s="1"/>
    </row>
    <row r="2831" spans="1:13">
      <c r="A2831" s="1"/>
      <c r="B2831" s="1"/>
      <c r="L2831" s="1"/>
      <c r="M2831" s="1"/>
    </row>
    <row r="2832" spans="1:13">
      <c r="A2832" s="1"/>
      <c r="B2832" s="1"/>
      <c r="L2832" s="1"/>
      <c r="M2832" s="1"/>
    </row>
    <row r="2833" spans="1:13">
      <c r="A2833" s="1"/>
      <c r="B2833" s="1"/>
      <c r="L2833" s="1"/>
      <c r="M2833" s="1"/>
    </row>
    <row r="2834" spans="1:13">
      <c r="A2834" s="1"/>
      <c r="B2834" s="1"/>
      <c r="L2834" s="1"/>
      <c r="M2834" s="1"/>
    </row>
    <row r="2835" spans="1:13">
      <c r="A2835" s="1"/>
      <c r="B2835" s="1"/>
      <c r="L2835" s="1"/>
      <c r="M2835" s="1"/>
    </row>
    <row r="2836" spans="1:13">
      <c r="A2836" s="1"/>
      <c r="B2836" s="1"/>
      <c r="L2836" s="1"/>
      <c r="M2836" s="1"/>
    </row>
    <row r="2837" spans="1:13">
      <c r="A2837" s="1"/>
      <c r="B2837" s="1"/>
      <c r="L2837" s="1"/>
      <c r="M2837" s="1"/>
    </row>
    <row r="2838" spans="1:13">
      <c r="A2838" s="1"/>
      <c r="B2838" s="1"/>
      <c r="L2838" s="1"/>
      <c r="M2838" s="1"/>
    </row>
    <row r="2839" spans="1:13">
      <c r="A2839" s="1"/>
      <c r="B2839" s="1"/>
      <c r="L2839" s="1"/>
      <c r="M2839" s="1"/>
    </row>
    <row r="2840" spans="1:13">
      <c r="A2840" s="1"/>
      <c r="B2840" s="1"/>
      <c r="L2840" s="1"/>
      <c r="M2840" s="1"/>
    </row>
    <row r="2841" spans="1:13">
      <c r="A2841" s="1"/>
      <c r="B2841" s="1"/>
      <c r="L2841" s="1"/>
      <c r="M2841" s="1"/>
    </row>
    <row r="2842" spans="1:13">
      <c r="A2842" s="1"/>
      <c r="B2842" s="1"/>
      <c r="L2842" s="1"/>
      <c r="M2842" s="1"/>
    </row>
    <row r="2843" spans="1:13">
      <c r="A2843" s="1"/>
      <c r="B2843" s="1"/>
      <c r="L2843" s="1"/>
      <c r="M2843" s="1"/>
    </row>
    <row r="2844" spans="1:13">
      <c r="A2844" s="1"/>
      <c r="B2844" s="1"/>
      <c r="L2844" s="1"/>
      <c r="M2844" s="1"/>
    </row>
    <row r="2845" spans="1:13">
      <c r="A2845" s="1"/>
      <c r="B2845" s="1"/>
      <c r="L2845" s="1"/>
      <c r="M2845" s="1"/>
    </row>
    <row r="2846" spans="1:13">
      <c r="A2846" s="1"/>
      <c r="B2846" s="1"/>
      <c r="L2846" s="1"/>
      <c r="M2846" s="1"/>
    </row>
    <row r="2847" spans="1:13">
      <c r="A2847" s="1"/>
      <c r="B2847" s="1"/>
      <c r="L2847" s="1"/>
      <c r="M2847" s="1"/>
    </row>
    <row r="2848" spans="1:13">
      <c r="A2848" s="1"/>
      <c r="B2848" s="1"/>
      <c r="L2848" s="1"/>
      <c r="M2848" s="1"/>
    </row>
    <row r="2849" spans="1:13">
      <c r="A2849" s="1"/>
      <c r="B2849" s="1"/>
      <c r="L2849" s="1"/>
      <c r="M2849" s="1"/>
    </row>
    <row r="2850" spans="1:13">
      <c r="A2850" s="1"/>
      <c r="B2850" s="1"/>
      <c r="L2850" s="1"/>
      <c r="M2850" s="1"/>
    </row>
    <row r="2851" spans="1:13">
      <c r="A2851" s="1"/>
      <c r="B2851" s="1"/>
      <c r="L2851" s="1"/>
      <c r="M2851" s="1"/>
    </row>
    <row r="2852" spans="1:13">
      <c r="A2852" s="1"/>
      <c r="B2852" s="1"/>
      <c r="L2852" s="1"/>
      <c r="M2852" s="1"/>
    </row>
    <row r="2853" spans="1:13">
      <c r="A2853" s="1"/>
      <c r="B2853" s="1"/>
      <c r="L2853" s="1"/>
      <c r="M2853" s="1"/>
    </row>
    <row r="2854" spans="1:13">
      <c r="A2854" s="1"/>
      <c r="B2854" s="1"/>
      <c r="L2854" s="1"/>
      <c r="M2854" s="1"/>
    </row>
    <row r="2855" spans="1:13">
      <c r="A2855" s="1"/>
      <c r="B2855" s="1"/>
      <c r="L2855" s="1"/>
      <c r="M2855" s="1"/>
    </row>
    <row r="2856" spans="1:13">
      <c r="A2856" s="1"/>
      <c r="B2856" s="1"/>
      <c r="L2856" s="1"/>
      <c r="M2856" s="1"/>
    </row>
    <row r="2857" spans="1:13">
      <c r="A2857" s="1"/>
      <c r="B2857" s="1"/>
      <c r="L2857" s="1"/>
      <c r="M2857" s="1"/>
    </row>
    <row r="2858" spans="1:13">
      <c r="A2858" s="1"/>
      <c r="B2858" s="1"/>
      <c r="L2858" s="1"/>
      <c r="M2858" s="1"/>
    </row>
    <row r="2859" spans="1:13">
      <c r="A2859" s="1"/>
      <c r="B2859" s="1"/>
      <c r="L2859" s="1"/>
      <c r="M2859" s="1"/>
    </row>
    <row r="2860" spans="1:13">
      <c r="A2860" s="1"/>
      <c r="B2860" s="1"/>
      <c r="L2860" s="1"/>
      <c r="M2860" s="1"/>
    </row>
    <row r="2861" spans="1:13">
      <c r="A2861" s="1"/>
      <c r="B2861" s="1"/>
      <c r="L2861" s="1"/>
      <c r="M2861" s="1"/>
    </row>
    <row r="2862" spans="1:13">
      <c r="A2862" s="1"/>
      <c r="B2862" s="1"/>
      <c r="L2862" s="1"/>
      <c r="M2862" s="1"/>
    </row>
    <row r="2863" spans="1:13">
      <c r="A2863" s="1"/>
      <c r="B2863" s="1"/>
      <c r="L2863" s="1"/>
      <c r="M2863" s="1"/>
    </row>
    <row r="2864" spans="1:13">
      <c r="A2864" s="1"/>
      <c r="B2864" s="1"/>
      <c r="L2864" s="1"/>
      <c r="M2864" s="1"/>
    </row>
    <row r="2865" spans="1:13">
      <c r="A2865" s="1"/>
      <c r="B2865" s="1"/>
      <c r="L2865" s="1"/>
      <c r="M2865" s="1"/>
    </row>
    <row r="2866" spans="1:13">
      <c r="A2866" s="1"/>
      <c r="B2866" s="1"/>
      <c r="L2866" s="1"/>
      <c r="M2866" s="1"/>
    </row>
    <row r="2867" spans="1:13">
      <c r="A2867" s="1"/>
      <c r="B2867" s="1"/>
      <c r="L2867" s="1"/>
      <c r="M2867" s="1"/>
    </row>
    <row r="2868" spans="1:13">
      <c r="A2868" s="1"/>
      <c r="B2868" s="1"/>
      <c r="L2868" s="1"/>
      <c r="M2868" s="1"/>
    </row>
    <row r="2869" spans="1:13">
      <c r="A2869" s="1"/>
      <c r="B2869" s="1"/>
      <c r="L2869" s="1"/>
      <c r="M2869" s="1"/>
    </row>
    <row r="2870" spans="1:13">
      <c r="A2870" s="1"/>
      <c r="B2870" s="1"/>
      <c r="L2870" s="1"/>
      <c r="M2870" s="1"/>
    </row>
    <row r="2871" spans="1:13">
      <c r="A2871" s="1"/>
      <c r="B2871" s="1"/>
      <c r="L2871" s="1"/>
      <c r="M2871" s="1"/>
    </row>
    <row r="2872" spans="1:13">
      <c r="A2872" s="1"/>
      <c r="B2872" s="1"/>
      <c r="L2872" s="1"/>
      <c r="M2872" s="1"/>
    </row>
    <row r="2873" spans="1:13">
      <c r="A2873" s="1"/>
      <c r="B2873" s="1"/>
      <c r="L2873" s="1"/>
      <c r="M2873" s="1"/>
    </row>
    <row r="2874" spans="1:13">
      <c r="A2874" s="1"/>
      <c r="B2874" s="1"/>
      <c r="L2874" s="1"/>
      <c r="M2874" s="1"/>
    </row>
    <row r="2875" spans="1:13">
      <c r="A2875" s="1"/>
      <c r="B2875" s="1"/>
      <c r="L2875" s="1"/>
      <c r="M2875" s="1"/>
    </row>
    <row r="2876" spans="1:13">
      <c r="A2876" s="1"/>
      <c r="B2876" s="1"/>
      <c r="L2876" s="1"/>
      <c r="M2876" s="1"/>
    </row>
    <row r="2877" spans="1:13">
      <c r="A2877" s="1"/>
      <c r="B2877" s="1"/>
      <c r="L2877" s="1"/>
      <c r="M2877" s="1"/>
    </row>
    <row r="2878" spans="1:13">
      <c r="A2878" s="1"/>
      <c r="B2878" s="1"/>
      <c r="L2878" s="1"/>
      <c r="M2878" s="1"/>
    </row>
    <row r="2879" spans="1:13">
      <c r="A2879" s="1"/>
      <c r="B2879" s="1"/>
      <c r="L2879" s="1"/>
      <c r="M2879" s="1"/>
    </row>
    <row r="2880" spans="1:13">
      <c r="A2880" s="1"/>
      <c r="B2880" s="1"/>
      <c r="L2880" s="1"/>
      <c r="M2880" s="1"/>
    </row>
    <row r="2881" spans="1:13">
      <c r="A2881" s="1"/>
      <c r="B2881" s="1"/>
      <c r="L2881" s="1"/>
      <c r="M2881" s="1"/>
    </row>
    <row r="2882" spans="1:13">
      <c r="A2882" s="1"/>
      <c r="B2882" s="1"/>
      <c r="L2882" s="1"/>
      <c r="M2882" s="1"/>
    </row>
    <row r="2883" spans="1:13">
      <c r="A2883" s="1"/>
      <c r="B2883" s="1"/>
      <c r="L2883" s="1"/>
      <c r="M2883" s="1"/>
    </row>
    <row r="2884" spans="1:13">
      <c r="A2884" s="1"/>
      <c r="B2884" s="1"/>
      <c r="L2884" s="1"/>
      <c r="M2884" s="1"/>
    </row>
    <row r="2885" spans="1:13">
      <c r="A2885" s="1"/>
      <c r="B2885" s="1"/>
      <c r="L2885" s="1"/>
      <c r="M2885" s="1"/>
    </row>
    <row r="2886" spans="1:13">
      <c r="A2886" s="1"/>
      <c r="B2886" s="1"/>
      <c r="L2886" s="1"/>
      <c r="M2886" s="1"/>
    </row>
    <row r="2887" spans="1:13">
      <c r="A2887" s="1"/>
      <c r="B2887" s="1"/>
      <c r="L2887" s="1"/>
      <c r="M2887" s="1"/>
    </row>
    <row r="2888" spans="1:13">
      <c r="A2888" s="1"/>
      <c r="B2888" s="1"/>
      <c r="L2888" s="1"/>
      <c r="M2888" s="1"/>
    </row>
    <row r="2889" spans="1:13">
      <c r="A2889" s="1"/>
      <c r="B2889" s="1"/>
      <c r="L2889" s="1"/>
      <c r="M2889" s="1"/>
    </row>
    <row r="2890" spans="1:13">
      <c r="A2890" s="1"/>
      <c r="B2890" s="1"/>
      <c r="L2890" s="1"/>
      <c r="M2890" s="1"/>
    </row>
    <row r="2891" spans="1:13">
      <c r="A2891" s="1"/>
      <c r="B2891" s="1"/>
      <c r="L2891" s="1"/>
      <c r="M2891" s="1"/>
    </row>
    <row r="2892" spans="1:13">
      <c r="A2892" s="1"/>
      <c r="B2892" s="1"/>
      <c r="L2892" s="1"/>
      <c r="M2892" s="1"/>
    </row>
    <row r="2893" spans="1:13">
      <c r="A2893" s="1"/>
      <c r="B2893" s="1"/>
      <c r="L2893" s="1"/>
      <c r="M2893" s="1"/>
    </row>
    <row r="2894" spans="1:13">
      <c r="A2894" s="1"/>
      <c r="B2894" s="1"/>
      <c r="L2894" s="1"/>
      <c r="M2894" s="1"/>
    </row>
    <row r="2895" spans="1:13">
      <c r="A2895" s="1"/>
      <c r="B2895" s="1"/>
      <c r="L2895" s="1"/>
      <c r="M2895" s="1"/>
    </row>
    <row r="2896" spans="1:13">
      <c r="A2896" s="1"/>
      <c r="B2896" s="1"/>
      <c r="L2896" s="1"/>
      <c r="M2896" s="1"/>
    </row>
    <row r="2897" spans="1:13">
      <c r="A2897" s="1"/>
      <c r="B2897" s="1"/>
      <c r="L2897" s="1"/>
      <c r="M2897" s="1"/>
    </row>
    <row r="2898" spans="1:13">
      <c r="A2898" s="1"/>
      <c r="B2898" s="1"/>
      <c r="L2898" s="1"/>
      <c r="M2898" s="1"/>
    </row>
    <row r="2899" spans="1:13">
      <c r="A2899" s="1"/>
      <c r="B2899" s="1"/>
      <c r="L2899" s="1"/>
      <c r="M2899" s="1"/>
    </row>
    <row r="2900" spans="1:13">
      <c r="A2900" s="1"/>
      <c r="B2900" s="1"/>
      <c r="L2900" s="1"/>
      <c r="M2900" s="1"/>
    </row>
    <row r="2901" spans="1:13">
      <c r="A2901" s="1"/>
      <c r="B2901" s="1"/>
      <c r="L2901" s="1"/>
      <c r="M2901" s="1"/>
    </row>
    <row r="2902" spans="1:13">
      <c r="A2902" s="1"/>
      <c r="B2902" s="1"/>
      <c r="L2902" s="1"/>
      <c r="M2902" s="1"/>
    </row>
    <row r="2903" spans="1:13">
      <c r="A2903" s="1"/>
      <c r="B2903" s="1"/>
      <c r="L2903" s="1"/>
      <c r="M2903" s="1"/>
    </row>
    <row r="2904" spans="1:13">
      <c r="A2904" s="1"/>
      <c r="B2904" s="1"/>
      <c r="L2904" s="1"/>
      <c r="M2904" s="1"/>
    </row>
    <row r="2905" spans="1:13">
      <c r="A2905" s="1"/>
      <c r="B2905" s="1"/>
      <c r="L2905" s="1"/>
      <c r="M2905" s="1"/>
    </row>
    <row r="2906" spans="1:13">
      <c r="A2906" s="1"/>
      <c r="B2906" s="1"/>
      <c r="L2906" s="1"/>
      <c r="M2906" s="1"/>
    </row>
    <row r="2907" spans="1:13">
      <c r="A2907" s="1"/>
      <c r="B2907" s="1"/>
      <c r="L2907" s="1"/>
      <c r="M2907" s="1"/>
    </row>
    <row r="2908" spans="1:13">
      <c r="A2908" s="1"/>
      <c r="B2908" s="1"/>
      <c r="L2908" s="1"/>
      <c r="M2908" s="1"/>
    </row>
    <row r="2909" spans="1:13">
      <c r="A2909" s="1"/>
      <c r="B2909" s="1"/>
      <c r="L2909" s="1"/>
      <c r="M2909" s="1"/>
    </row>
    <row r="2910" spans="1:13">
      <c r="A2910" s="1"/>
      <c r="B2910" s="1"/>
      <c r="L2910" s="1"/>
      <c r="M2910" s="1"/>
    </row>
    <row r="2911" spans="1:13">
      <c r="A2911" s="1"/>
      <c r="B2911" s="1"/>
      <c r="L2911" s="1"/>
      <c r="M2911" s="1"/>
    </row>
    <row r="2912" spans="1:13">
      <c r="A2912" s="1"/>
      <c r="B2912" s="1"/>
      <c r="L2912" s="1"/>
      <c r="M2912" s="1"/>
    </row>
    <row r="2913" spans="1:13">
      <c r="A2913" s="1"/>
      <c r="B2913" s="1"/>
      <c r="L2913" s="1"/>
      <c r="M2913" s="1"/>
    </row>
    <row r="2914" spans="1:13">
      <c r="A2914" s="1"/>
      <c r="B2914" s="1"/>
      <c r="L2914" s="1"/>
      <c r="M2914" s="1"/>
    </row>
    <row r="2915" spans="1:13">
      <c r="A2915" s="1"/>
      <c r="B2915" s="1"/>
      <c r="L2915" s="1"/>
      <c r="M2915" s="1"/>
    </row>
    <row r="2916" spans="1:13">
      <c r="A2916" s="1"/>
      <c r="B2916" s="1"/>
      <c r="L2916" s="1"/>
      <c r="M2916" s="1"/>
    </row>
    <row r="2917" spans="1:13">
      <c r="A2917" s="1"/>
      <c r="B2917" s="1"/>
      <c r="L2917" s="1"/>
      <c r="M2917" s="1"/>
    </row>
    <row r="2918" spans="1:13">
      <c r="A2918" s="1"/>
      <c r="B2918" s="1"/>
      <c r="L2918" s="1"/>
      <c r="M2918" s="1"/>
    </row>
    <row r="2919" spans="1:13">
      <c r="A2919" s="1"/>
      <c r="B2919" s="1"/>
      <c r="L2919" s="1"/>
      <c r="M2919" s="1"/>
    </row>
    <row r="2920" spans="1:13">
      <c r="A2920" s="1"/>
      <c r="B2920" s="1"/>
      <c r="L2920" s="1"/>
      <c r="M2920" s="1"/>
    </row>
    <row r="2921" spans="1:13">
      <c r="A2921" s="1"/>
      <c r="B2921" s="1"/>
      <c r="L2921" s="1"/>
      <c r="M2921" s="1"/>
    </row>
    <row r="2922" spans="1:13">
      <c r="A2922" s="1"/>
      <c r="B2922" s="1"/>
      <c r="L2922" s="1"/>
      <c r="M2922" s="1"/>
    </row>
    <row r="2923" spans="1:13">
      <c r="A2923" s="1"/>
      <c r="B2923" s="1"/>
      <c r="L2923" s="1"/>
      <c r="M2923" s="1"/>
    </row>
    <row r="2924" spans="1:13">
      <c r="A2924" s="1"/>
      <c r="B2924" s="1"/>
      <c r="L2924" s="1"/>
      <c r="M2924" s="1"/>
    </row>
    <row r="2925" spans="1:13">
      <c r="A2925" s="1"/>
      <c r="B2925" s="1"/>
      <c r="L2925" s="1"/>
      <c r="M2925" s="1"/>
    </row>
    <row r="2926" spans="1:13">
      <c r="A2926" s="1"/>
      <c r="B2926" s="1"/>
      <c r="L2926" s="1"/>
      <c r="M2926" s="1"/>
    </row>
    <row r="2927" spans="1:13">
      <c r="A2927" s="1"/>
      <c r="B2927" s="1"/>
      <c r="L2927" s="1"/>
      <c r="M2927" s="1"/>
    </row>
    <row r="2928" spans="1:13">
      <c r="A2928" s="1"/>
      <c r="B2928" s="1"/>
      <c r="L2928" s="1"/>
      <c r="M2928" s="1"/>
    </row>
    <row r="2929" spans="1:13">
      <c r="A2929" s="1"/>
      <c r="B2929" s="1"/>
      <c r="L2929" s="1"/>
      <c r="M2929" s="1"/>
    </row>
    <row r="2930" spans="1:13">
      <c r="A2930" s="1"/>
      <c r="B2930" s="1"/>
      <c r="L2930" s="1"/>
      <c r="M2930" s="1"/>
    </row>
    <row r="2931" spans="1:13">
      <c r="A2931" s="1"/>
      <c r="B2931" s="1"/>
      <c r="L2931" s="1"/>
      <c r="M2931" s="1"/>
    </row>
    <row r="2932" spans="1:13">
      <c r="A2932" s="1"/>
      <c r="B2932" s="1"/>
      <c r="L2932" s="1"/>
      <c r="M2932" s="1"/>
    </row>
    <row r="2933" spans="1:13">
      <c r="A2933" s="1"/>
      <c r="B2933" s="1"/>
      <c r="L2933" s="1"/>
      <c r="M2933" s="1"/>
    </row>
    <row r="2934" spans="1:13">
      <c r="A2934" s="1"/>
      <c r="B2934" s="1"/>
      <c r="L2934" s="1"/>
      <c r="M2934" s="1"/>
    </row>
    <row r="2935" spans="1:13">
      <c r="A2935" s="1"/>
      <c r="B2935" s="1"/>
      <c r="L2935" s="1"/>
      <c r="M2935" s="1"/>
    </row>
    <row r="2936" spans="1:13">
      <c r="A2936" s="1"/>
      <c r="B2936" s="1"/>
      <c r="L2936" s="1"/>
      <c r="M2936" s="1"/>
    </row>
    <row r="2937" spans="1:13">
      <c r="A2937" s="1"/>
      <c r="B2937" s="1"/>
      <c r="L2937" s="1"/>
      <c r="M2937" s="1"/>
    </row>
    <row r="2938" spans="1:13">
      <c r="A2938" s="1"/>
      <c r="B2938" s="1"/>
      <c r="L2938" s="1"/>
      <c r="M2938" s="1"/>
    </row>
    <row r="2939" spans="1:13">
      <c r="A2939" s="1"/>
      <c r="B2939" s="1"/>
      <c r="L2939" s="1"/>
      <c r="M2939" s="1"/>
    </row>
    <row r="2940" spans="1:13">
      <c r="A2940" s="1"/>
      <c r="B2940" s="1"/>
      <c r="L2940" s="1"/>
      <c r="M2940" s="1"/>
    </row>
    <row r="2941" spans="1:13">
      <c r="A2941" s="1"/>
      <c r="B2941" s="1"/>
      <c r="L2941" s="1"/>
      <c r="M2941" s="1"/>
    </row>
    <row r="2942" spans="1:13">
      <c r="A2942" s="1"/>
      <c r="B2942" s="1"/>
      <c r="L2942" s="1"/>
      <c r="M2942" s="1"/>
    </row>
    <row r="2943" spans="1:13">
      <c r="A2943" s="1"/>
      <c r="B2943" s="1"/>
      <c r="L2943" s="1"/>
      <c r="M2943" s="1"/>
    </row>
    <row r="2944" spans="1:13">
      <c r="A2944" s="1"/>
      <c r="B2944" s="1"/>
      <c r="L2944" s="1"/>
      <c r="M2944" s="1"/>
    </row>
    <row r="2945" spans="1:13">
      <c r="A2945" s="1"/>
      <c r="B2945" s="1"/>
      <c r="L2945" s="1"/>
      <c r="M2945" s="1"/>
    </row>
    <row r="2946" spans="1:13">
      <c r="A2946" s="1"/>
      <c r="B2946" s="1"/>
      <c r="L2946" s="1"/>
      <c r="M2946" s="1"/>
    </row>
    <row r="2947" spans="1:13">
      <c r="A2947" s="1"/>
      <c r="B2947" s="1"/>
      <c r="L2947" s="1"/>
      <c r="M2947" s="1"/>
    </row>
    <row r="2948" spans="1:13">
      <c r="A2948" s="1"/>
      <c r="B2948" s="1"/>
      <c r="L2948" s="1"/>
      <c r="M2948" s="1"/>
    </row>
    <row r="2949" spans="1:13">
      <c r="A2949" s="1"/>
      <c r="B2949" s="1"/>
      <c r="L2949" s="1"/>
      <c r="M2949" s="1"/>
    </row>
    <row r="2950" spans="1:13">
      <c r="A2950" s="1"/>
      <c r="B2950" s="1"/>
      <c r="L2950" s="1"/>
      <c r="M2950" s="1"/>
    </row>
    <row r="2951" spans="1:13">
      <c r="A2951" s="1"/>
      <c r="B2951" s="1"/>
      <c r="L2951" s="1"/>
      <c r="M2951" s="1"/>
    </row>
    <row r="2952" spans="1:13">
      <c r="A2952" s="1"/>
      <c r="B2952" s="1"/>
      <c r="L2952" s="1"/>
      <c r="M2952" s="1"/>
    </row>
    <row r="2953" spans="1:13">
      <c r="A2953" s="1"/>
      <c r="B2953" s="1"/>
      <c r="L2953" s="1"/>
      <c r="M2953" s="1"/>
    </row>
    <row r="2954" spans="1:13">
      <c r="A2954" s="1"/>
      <c r="B2954" s="1"/>
      <c r="L2954" s="1"/>
      <c r="M2954" s="1"/>
    </row>
    <row r="2955" spans="1:13">
      <c r="A2955" s="1"/>
      <c r="B2955" s="1"/>
      <c r="L2955" s="1"/>
      <c r="M2955" s="1"/>
    </row>
    <row r="2956" spans="1:13">
      <c r="A2956" s="1"/>
      <c r="B2956" s="1"/>
      <c r="L2956" s="1"/>
      <c r="M2956" s="1"/>
    </row>
    <row r="2957" spans="1:13">
      <c r="A2957" s="1"/>
      <c r="B2957" s="1"/>
      <c r="L2957" s="1"/>
      <c r="M2957" s="1"/>
    </row>
    <row r="2958" spans="1:13">
      <c r="A2958" s="1"/>
      <c r="B2958" s="1"/>
      <c r="L2958" s="1"/>
      <c r="M2958" s="1"/>
    </row>
    <row r="2959" spans="1:13">
      <c r="A2959" s="1"/>
      <c r="B2959" s="1"/>
      <c r="L2959" s="1"/>
      <c r="M2959" s="1"/>
    </row>
    <row r="2960" spans="1:13">
      <c r="A2960" s="1"/>
      <c r="B2960" s="1"/>
      <c r="L2960" s="1"/>
      <c r="M2960" s="1"/>
    </row>
    <row r="2961" spans="1:13">
      <c r="A2961" s="1"/>
      <c r="B2961" s="1"/>
      <c r="L2961" s="1"/>
      <c r="M2961" s="1"/>
    </row>
    <row r="2962" spans="1:13">
      <c r="A2962" s="1"/>
      <c r="B2962" s="1"/>
      <c r="L2962" s="1"/>
      <c r="M2962" s="1"/>
    </row>
    <row r="2963" spans="1:13">
      <c r="A2963" s="1"/>
      <c r="B2963" s="1"/>
      <c r="L2963" s="1"/>
      <c r="M2963" s="1"/>
    </row>
    <row r="2964" spans="1:13">
      <c r="A2964" s="1"/>
      <c r="B2964" s="1"/>
      <c r="L2964" s="1"/>
      <c r="M2964" s="1"/>
    </row>
    <row r="2965" spans="1:13">
      <c r="A2965" s="1"/>
      <c r="B2965" s="1"/>
      <c r="L2965" s="1"/>
      <c r="M2965" s="1"/>
    </row>
    <row r="2966" spans="1:13">
      <c r="A2966" s="1"/>
      <c r="B2966" s="1"/>
      <c r="L2966" s="1"/>
      <c r="M2966" s="1"/>
    </row>
    <row r="2967" spans="1:13">
      <c r="A2967" s="1"/>
      <c r="B2967" s="1"/>
      <c r="L2967" s="1"/>
      <c r="M2967" s="1"/>
    </row>
    <row r="2968" spans="1:13">
      <c r="A2968" s="1"/>
      <c r="B2968" s="1"/>
      <c r="L2968" s="1"/>
      <c r="M2968" s="1"/>
    </row>
    <row r="2969" spans="1:13">
      <c r="A2969" s="1"/>
      <c r="B2969" s="1"/>
      <c r="L2969" s="1"/>
      <c r="M2969" s="1"/>
    </row>
    <row r="2970" spans="1:13">
      <c r="A2970" s="1"/>
      <c r="B2970" s="1"/>
      <c r="L2970" s="1"/>
      <c r="M2970" s="1"/>
    </row>
    <row r="2971" spans="1:13">
      <c r="A2971" s="1"/>
      <c r="B2971" s="1"/>
      <c r="L2971" s="1"/>
      <c r="M2971" s="1"/>
    </row>
    <row r="2972" spans="1:13">
      <c r="A2972" s="1"/>
      <c r="B2972" s="1"/>
      <c r="L2972" s="1"/>
      <c r="M2972" s="1"/>
    </row>
    <row r="2973" spans="1:13">
      <c r="A2973" s="1"/>
      <c r="B2973" s="1"/>
      <c r="L2973" s="1"/>
      <c r="M2973" s="1"/>
    </row>
    <row r="2974" spans="1:13">
      <c r="A2974" s="1"/>
      <c r="B2974" s="1"/>
      <c r="L2974" s="1"/>
      <c r="M2974" s="1"/>
    </row>
    <row r="2975" spans="1:13">
      <c r="A2975" s="1"/>
      <c r="B2975" s="1"/>
      <c r="L2975" s="1"/>
      <c r="M2975" s="1"/>
    </row>
    <row r="2976" spans="1:13">
      <c r="A2976" s="1"/>
      <c r="B2976" s="1"/>
      <c r="L2976" s="1"/>
      <c r="M2976" s="1"/>
    </row>
    <row r="2977" spans="1:13">
      <c r="A2977" s="1"/>
      <c r="B2977" s="1"/>
      <c r="L2977" s="1"/>
      <c r="M2977" s="1"/>
    </row>
    <row r="2978" spans="1:13">
      <c r="A2978" s="1"/>
      <c r="B2978" s="1"/>
      <c r="L2978" s="1"/>
      <c r="M2978" s="1"/>
    </row>
    <row r="2979" spans="1:13">
      <c r="A2979" s="1"/>
      <c r="B2979" s="1"/>
      <c r="L2979" s="1"/>
      <c r="M2979" s="1"/>
    </row>
    <row r="2980" spans="1:13">
      <c r="A2980" s="1"/>
      <c r="B2980" s="1"/>
      <c r="L2980" s="1"/>
      <c r="M2980" s="1"/>
    </row>
    <row r="2981" spans="1:13">
      <c r="A2981" s="1"/>
      <c r="B2981" s="1"/>
      <c r="L2981" s="1"/>
      <c r="M2981" s="1"/>
    </row>
    <row r="2982" spans="1:13">
      <c r="A2982" s="1"/>
      <c r="B2982" s="1"/>
      <c r="L2982" s="1"/>
      <c r="M2982" s="1"/>
    </row>
    <row r="2983" spans="1:13">
      <c r="A2983" s="1"/>
      <c r="B2983" s="1"/>
      <c r="L2983" s="1"/>
      <c r="M2983" s="1"/>
    </row>
    <row r="2984" spans="1:13">
      <c r="A2984" s="1"/>
      <c r="B2984" s="1"/>
      <c r="L2984" s="1"/>
      <c r="M2984" s="1"/>
    </row>
    <row r="2985" spans="1:13">
      <c r="A2985" s="1"/>
      <c r="B2985" s="1"/>
      <c r="L2985" s="1"/>
      <c r="M2985" s="1"/>
    </row>
    <row r="2986" spans="1:13">
      <c r="A2986" s="1"/>
      <c r="B2986" s="1"/>
      <c r="L2986" s="1"/>
      <c r="M2986" s="1"/>
    </row>
    <row r="2987" spans="1:13">
      <c r="A2987" s="1"/>
      <c r="B2987" s="1"/>
      <c r="L2987" s="1"/>
      <c r="M2987" s="1"/>
    </row>
    <row r="2988" spans="1:13">
      <c r="A2988" s="1"/>
      <c r="B2988" s="1"/>
      <c r="L2988" s="1"/>
      <c r="M2988" s="1"/>
    </row>
    <row r="2989" spans="1:13">
      <c r="A2989" s="1"/>
      <c r="B2989" s="1"/>
      <c r="L2989" s="1"/>
      <c r="M2989" s="1"/>
    </row>
    <row r="2990" spans="1:13">
      <c r="A2990" s="1"/>
      <c r="B2990" s="1"/>
      <c r="L2990" s="1"/>
      <c r="M2990" s="1"/>
    </row>
    <row r="2991" spans="1:13">
      <c r="A2991" s="1"/>
      <c r="B2991" s="1"/>
      <c r="L2991" s="1"/>
      <c r="M2991" s="1"/>
    </row>
    <row r="2992" spans="1:13">
      <c r="A2992" s="1"/>
      <c r="B2992" s="1"/>
      <c r="L2992" s="1"/>
      <c r="M2992" s="1"/>
    </row>
    <row r="2993" spans="1:13">
      <c r="A2993" s="1"/>
      <c r="B2993" s="1"/>
      <c r="L2993" s="1"/>
      <c r="M2993" s="1"/>
    </row>
    <row r="2994" spans="1:13">
      <c r="A2994" s="1"/>
      <c r="B2994" s="1"/>
      <c r="L2994" s="1"/>
      <c r="M2994" s="1"/>
    </row>
    <row r="2995" spans="1:13">
      <c r="A2995" s="1"/>
      <c r="B2995" s="1"/>
      <c r="L2995" s="1"/>
      <c r="M2995" s="1"/>
    </row>
    <row r="2996" spans="1:13">
      <c r="A2996" s="1"/>
      <c r="B2996" s="1"/>
      <c r="L2996" s="1"/>
      <c r="M2996" s="1"/>
    </row>
    <row r="2997" spans="1:13">
      <c r="A2997" s="1"/>
      <c r="B2997" s="1"/>
      <c r="L2997" s="1"/>
      <c r="M2997" s="1"/>
    </row>
    <row r="2998" spans="1:13">
      <c r="A2998" s="1"/>
      <c r="B2998" s="1"/>
      <c r="L2998" s="1"/>
      <c r="M2998" s="1"/>
    </row>
    <row r="2999" spans="1:13">
      <c r="A2999" s="1"/>
      <c r="B2999" s="1"/>
      <c r="L2999" s="1"/>
      <c r="M2999" s="1"/>
    </row>
    <row r="3000" spans="1:13">
      <c r="A3000" s="1"/>
      <c r="B3000" s="1"/>
      <c r="L3000" s="1"/>
      <c r="M3000" s="1"/>
    </row>
    <row r="3001" spans="1:13">
      <c r="A3001" s="1"/>
      <c r="B3001" s="1"/>
      <c r="L3001" s="1"/>
      <c r="M3001" s="1"/>
    </row>
    <row r="3002" spans="1:13">
      <c r="A3002" s="1"/>
      <c r="B3002" s="1"/>
      <c r="L3002" s="1"/>
      <c r="M3002" s="1"/>
    </row>
    <row r="3003" spans="1:13">
      <c r="A3003" s="1"/>
      <c r="B3003" s="1"/>
      <c r="L3003" s="1"/>
      <c r="M3003" s="1"/>
    </row>
    <row r="3004" spans="1:13">
      <c r="A3004" s="1"/>
      <c r="B3004" s="1"/>
      <c r="L3004" s="1"/>
      <c r="M3004" s="1"/>
    </row>
    <row r="3005" spans="1:13">
      <c r="A3005" s="1"/>
      <c r="B3005" s="1"/>
      <c r="L3005" s="1"/>
      <c r="M3005" s="1"/>
    </row>
    <row r="3006" spans="1:13">
      <c r="A3006" s="1"/>
      <c r="B3006" s="1"/>
      <c r="L3006" s="1"/>
      <c r="M3006" s="1"/>
    </row>
    <row r="3007" spans="1:13">
      <c r="A3007" s="1"/>
      <c r="B3007" s="1"/>
      <c r="L3007" s="1"/>
      <c r="M3007" s="1"/>
    </row>
    <row r="3008" spans="1:13">
      <c r="A3008" s="1"/>
      <c r="B3008" s="1"/>
      <c r="L3008" s="1"/>
      <c r="M3008" s="1"/>
    </row>
    <row r="3009" spans="1:13">
      <c r="A3009" s="1"/>
      <c r="B3009" s="1"/>
      <c r="L3009" s="1"/>
      <c r="M3009" s="1"/>
    </row>
    <row r="3010" spans="1:13">
      <c r="A3010" s="1"/>
      <c r="B3010" s="1"/>
      <c r="L3010" s="1"/>
      <c r="M3010" s="1"/>
    </row>
    <row r="3011" spans="1:13">
      <c r="A3011" s="1"/>
      <c r="B3011" s="1"/>
      <c r="L3011" s="1"/>
      <c r="M3011" s="1"/>
    </row>
    <row r="3012" spans="1:13">
      <c r="A3012" s="1"/>
      <c r="B3012" s="1"/>
      <c r="L3012" s="1"/>
      <c r="M3012" s="1"/>
    </row>
    <row r="3013" spans="1:13">
      <c r="A3013" s="1"/>
      <c r="B3013" s="1"/>
      <c r="L3013" s="1"/>
      <c r="M3013" s="1"/>
    </row>
    <row r="3014" spans="1:13">
      <c r="A3014" s="1"/>
      <c r="B3014" s="1"/>
      <c r="L3014" s="1"/>
      <c r="M3014" s="1"/>
    </row>
    <row r="3015" spans="1:13">
      <c r="A3015" s="1"/>
      <c r="B3015" s="1"/>
      <c r="L3015" s="1"/>
      <c r="M3015" s="1"/>
    </row>
    <row r="3016" spans="1:13">
      <c r="A3016" s="1"/>
      <c r="B3016" s="1"/>
      <c r="L3016" s="1"/>
      <c r="M3016" s="1"/>
    </row>
    <row r="3017" spans="1:13">
      <c r="A3017" s="1"/>
      <c r="B3017" s="1"/>
      <c r="L3017" s="1"/>
      <c r="M3017" s="1"/>
    </row>
    <row r="3018" spans="1:13">
      <c r="A3018" s="1"/>
      <c r="B3018" s="1"/>
      <c r="L3018" s="1"/>
      <c r="M3018" s="1"/>
    </row>
    <row r="3019" spans="1:13">
      <c r="A3019" s="1"/>
      <c r="B3019" s="1"/>
      <c r="L3019" s="1"/>
      <c r="M3019" s="1"/>
    </row>
    <row r="3020" spans="1:13">
      <c r="A3020" s="1"/>
      <c r="B3020" s="1"/>
      <c r="L3020" s="1"/>
      <c r="M3020" s="1"/>
    </row>
    <row r="3021" spans="1:13">
      <c r="A3021" s="1"/>
      <c r="B3021" s="1"/>
      <c r="L3021" s="1"/>
      <c r="M3021" s="1"/>
    </row>
    <row r="3022" spans="1:13">
      <c r="A3022" s="1"/>
      <c r="B3022" s="1"/>
      <c r="L3022" s="1"/>
      <c r="M3022" s="1"/>
    </row>
    <row r="3023" spans="1:13">
      <c r="A3023" s="1"/>
      <c r="B3023" s="1"/>
      <c r="L3023" s="1"/>
      <c r="M3023" s="1"/>
    </row>
    <row r="3024" spans="1:13">
      <c r="A3024" s="1"/>
      <c r="B3024" s="1"/>
      <c r="L3024" s="1"/>
      <c r="M3024" s="1"/>
    </row>
    <row r="3025" spans="1:13">
      <c r="A3025" s="1"/>
      <c r="B3025" s="1"/>
      <c r="L3025" s="1"/>
      <c r="M3025" s="1"/>
    </row>
    <row r="3122" spans="1:13">
      <c r="A3122" s="1"/>
      <c r="B3122" s="1"/>
      <c r="L3122" s="1"/>
      <c r="M3122" s="1"/>
    </row>
    <row r="3123" spans="1:13">
      <c r="A3123" s="1"/>
      <c r="B3123" s="1"/>
      <c r="L3123" s="1"/>
      <c r="M3123" s="1"/>
    </row>
    <row r="3124" spans="1:13">
      <c r="A3124" s="1"/>
      <c r="B3124" s="1"/>
      <c r="L3124" s="1"/>
      <c r="M3124" s="1"/>
    </row>
    <row r="3125" spans="1:13">
      <c r="A3125" s="1"/>
      <c r="B3125" s="1"/>
      <c r="L3125" s="1"/>
      <c r="M3125" s="1"/>
    </row>
    <row r="3126" spans="1:13">
      <c r="A3126" s="1"/>
      <c r="B3126" s="1"/>
      <c r="L3126" s="1"/>
      <c r="M3126" s="1"/>
    </row>
    <row r="3127" spans="1:13">
      <c r="A3127" s="1"/>
      <c r="B3127" s="1"/>
      <c r="L3127" s="1"/>
      <c r="M3127" s="1"/>
    </row>
    <row r="3128" spans="1:13">
      <c r="A3128" s="1"/>
      <c r="B3128" s="1"/>
      <c r="L3128" s="1"/>
      <c r="M3128" s="1"/>
    </row>
    <row r="3129" spans="1:13">
      <c r="A3129" s="1"/>
      <c r="B3129" s="1"/>
      <c r="L3129" s="1"/>
      <c r="M3129" s="1"/>
    </row>
    <row r="3130" spans="1:13">
      <c r="A3130" s="1"/>
      <c r="B3130" s="1"/>
      <c r="L3130" s="1"/>
      <c r="M3130" s="1"/>
    </row>
    <row r="3131" spans="1:13">
      <c r="A3131" s="1"/>
      <c r="B3131" s="1"/>
      <c r="L3131" s="1"/>
      <c r="M3131" s="1"/>
    </row>
    <row r="3132" spans="1:13">
      <c r="A3132" s="1"/>
      <c r="B3132" s="1"/>
      <c r="L3132" s="1"/>
      <c r="M3132" s="1"/>
    </row>
    <row r="3133" spans="1:13">
      <c r="A3133" s="1"/>
      <c r="B3133" s="1"/>
      <c r="L3133" s="1"/>
      <c r="M3133" s="1"/>
    </row>
    <row r="3134" spans="1:13">
      <c r="A3134" s="1"/>
      <c r="B3134" s="1"/>
      <c r="L3134" s="1"/>
      <c r="M3134" s="1"/>
    </row>
    <row r="3135" spans="1:13">
      <c r="A3135" s="1"/>
      <c r="B3135" s="1"/>
      <c r="L3135" s="1"/>
      <c r="M3135" s="1"/>
    </row>
    <row r="3136" spans="1:13">
      <c r="A3136" s="1"/>
      <c r="B3136" s="1"/>
      <c r="L3136" s="1"/>
      <c r="M3136" s="1"/>
    </row>
    <row r="3137" spans="1:13">
      <c r="A3137" s="1"/>
      <c r="B3137" s="1"/>
      <c r="L3137" s="1"/>
      <c r="M3137" s="1"/>
    </row>
    <row r="3138" spans="1:13">
      <c r="A3138" s="1"/>
      <c r="B3138" s="1"/>
      <c r="L3138" s="1"/>
      <c r="M3138" s="1"/>
    </row>
    <row r="3139" spans="1:13">
      <c r="A3139" s="1"/>
      <c r="B3139" s="1"/>
      <c r="L3139" s="1"/>
      <c r="M3139" s="1"/>
    </row>
    <row r="3140" spans="1:13">
      <c r="A3140" s="1"/>
      <c r="B3140" s="1"/>
      <c r="L3140" s="1"/>
      <c r="M3140" s="1"/>
    </row>
    <row r="3141" spans="1:13">
      <c r="A3141" s="1"/>
      <c r="B3141" s="1"/>
      <c r="L3141" s="1"/>
      <c r="M3141" s="1"/>
    </row>
    <row r="3142" spans="1:13">
      <c r="A3142" s="1"/>
      <c r="B3142" s="1"/>
      <c r="L3142" s="1"/>
      <c r="M3142" s="1"/>
    </row>
    <row r="3143" spans="1:13">
      <c r="A3143" s="1"/>
      <c r="B3143" s="1"/>
      <c r="L3143" s="1"/>
      <c r="M3143" s="1"/>
    </row>
    <row r="3144" spans="1:13">
      <c r="A3144" s="1"/>
      <c r="B3144" s="1"/>
      <c r="L3144" s="1"/>
      <c r="M3144" s="1"/>
    </row>
    <row r="3145" spans="1:13">
      <c r="A3145" s="1"/>
      <c r="B3145" s="1"/>
      <c r="L3145" s="1"/>
      <c r="M3145" s="1"/>
    </row>
    <row r="3146" spans="1:13">
      <c r="A3146" s="1"/>
      <c r="B3146" s="1"/>
      <c r="L3146" s="1"/>
      <c r="M3146" s="1"/>
    </row>
    <row r="3147" spans="1:13">
      <c r="A3147" s="1"/>
      <c r="B3147" s="1"/>
      <c r="L3147" s="1"/>
      <c r="M3147" s="1"/>
    </row>
    <row r="3148" spans="1:13">
      <c r="A3148" s="1"/>
      <c r="B3148" s="1"/>
      <c r="L3148" s="1"/>
      <c r="M3148" s="1"/>
    </row>
    <row r="3149" spans="1:13">
      <c r="A3149" s="1"/>
      <c r="B3149" s="1"/>
      <c r="L3149" s="1"/>
      <c r="M3149" s="1"/>
    </row>
    <row r="3150" spans="1:13">
      <c r="A3150" s="1"/>
      <c r="B3150" s="1"/>
      <c r="L3150" s="1"/>
      <c r="M3150" s="1"/>
    </row>
    <row r="3151" spans="1:13">
      <c r="A3151" s="1"/>
      <c r="B3151" s="1"/>
      <c r="L3151" s="1"/>
      <c r="M3151" s="1"/>
    </row>
    <row r="3152" spans="1:13">
      <c r="A3152" s="1"/>
      <c r="B3152" s="1"/>
      <c r="L3152" s="1"/>
      <c r="M3152" s="1"/>
    </row>
    <row r="3153" spans="1:13">
      <c r="A3153" s="1"/>
      <c r="B3153" s="1"/>
      <c r="L3153" s="1"/>
      <c r="M3153" s="1"/>
    </row>
    <row r="3154" spans="1:13">
      <c r="A3154" s="1"/>
      <c r="B3154" s="1"/>
      <c r="L3154" s="1"/>
      <c r="M3154" s="1"/>
    </row>
    <row r="3155" spans="1:13">
      <c r="A3155" s="1"/>
      <c r="B3155" s="1"/>
      <c r="L3155" s="1"/>
      <c r="M3155" s="1"/>
    </row>
    <row r="3156" spans="1:13">
      <c r="A3156" s="1"/>
      <c r="B3156" s="1"/>
      <c r="L3156" s="1"/>
      <c r="M3156" s="1"/>
    </row>
    <row r="3157" spans="1:13">
      <c r="A3157" s="1"/>
      <c r="B3157" s="1"/>
      <c r="L3157" s="1"/>
      <c r="M3157" s="1"/>
    </row>
    <row r="3158" spans="1:13">
      <c r="A3158" s="1"/>
      <c r="B3158" s="1"/>
      <c r="L3158" s="1"/>
      <c r="M3158" s="1"/>
    </row>
    <row r="3159" spans="1:13">
      <c r="A3159" s="1"/>
      <c r="B3159" s="1"/>
      <c r="L3159" s="1"/>
      <c r="M3159" s="1"/>
    </row>
    <row r="3160" spans="1:13">
      <c r="A3160" s="1"/>
      <c r="B3160" s="1"/>
      <c r="L3160" s="1"/>
      <c r="M3160" s="1"/>
    </row>
    <row r="3161" spans="1:13">
      <c r="A3161" s="1"/>
      <c r="B3161" s="1"/>
      <c r="L3161" s="1"/>
      <c r="M3161" s="1"/>
    </row>
    <row r="3162" spans="1:13">
      <c r="A3162" s="1"/>
      <c r="B3162" s="1"/>
      <c r="L3162" s="1"/>
      <c r="M3162" s="1"/>
    </row>
    <row r="3163" spans="1:13">
      <c r="A3163" s="1"/>
      <c r="B3163" s="1"/>
      <c r="L3163" s="1"/>
      <c r="M3163" s="1"/>
    </row>
    <row r="3164" spans="1:13">
      <c r="A3164" s="1"/>
      <c r="B3164" s="1"/>
      <c r="L3164" s="1"/>
      <c r="M3164" s="1"/>
    </row>
    <row r="3165" spans="1:13">
      <c r="A3165" s="1"/>
      <c r="B3165" s="1"/>
      <c r="L3165" s="1"/>
      <c r="M3165" s="1"/>
    </row>
    <row r="3166" spans="1:13">
      <c r="A3166" s="1"/>
      <c r="B3166" s="1"/>
      <c r="L3166" s="1"/>
      <c r="M3166" s="1"/>
    </row>
    <row r="3167" spans="1:13">
      <c r="A3167" s="1"/>
      <c r="B3167" s="1"/>
      <c r="L3167" s="1"/>
      <c r="M3167" s="1"/>
    </row>
    <row r="3168" spans="1:13">
      <c r="A3168" s="1"/>
      <c r="B3168" s="1"/>
      <c r="L3168" s="1"/>
      <c r="M3168" s="1"/>
    </row>
    <row r="3169" spans="1:13">
      <c r="A3169" s="1"/>
      <c r="B3169" s="1"/>
      <c r="L3169" s="1"/>
      <c r="M3169" s="1"/>
    </row>
    <row r="3170" spans="1:13">
      <c r="A3170" s="1"/>
      <c r="B3170" s="1"/>
      <c r="L3170" s="1"/>
      <c r="M3170" s="1"/>
    </row>
    <row r="3171" spans="1:13">
      <c r="A3171" s="1"/>
      <c r="B3171" s="1"/>
      <c r="L3171" s="1"/>
      <c r="M3171" s="1"/>
    </row>
    <row r="3172" spans="1:13">
      <c r="A3172" s="1"/>
      <c r="B3172" s="1"/>
      <c r="L3172" s="1"/>
      <c r="M3172" s="1"/>
    </row>
    <row r="3173" spans="1:13">
      <c r="A3173" s="1"/>
      <c r="B3173" s="1"/>
      <c r="L3173" s="1"/>
      <c r="M3173" s="1"/>
    </row>
    <row r="3174" spans="1:13">
      <c r="A3174" s="1"/>
      <c r="B3174" s="1"/>
      <c r="L3174" s="1"/>
      <c r="M3174" s="1"/>
    </row>
    <row r="3175" spans="1:13">
      <c r="A3175" s="1"/>
      <c r="B3175" s="1"/>
      <c r="L3175" s="1"/>
      <c r="M3175" s="1"/>
    </row>
    <row r="3176" spans="1:13">
      <c r="A3176" s="1"/>
      <c r="B3176" s="1"/>
      <c r="L3176" s="1"/>
      <c r="M3176" s="1"/>
    </row>
    <row r="3177" spans="1:13">
      <c r="A3177" s="1"/>
      <c r="B3177" s="1"/>
      <c r="L3177" s="1"/>
      <c r="M3177" s="1"/>
    </row>
    <row r="3178" spans="1:13">
      <c r="A3178" s="1"/>
      <c r="B3178" s="1"/>
      <c r="L3178" s="1"/>
      <c r="M3178" s="1"/>
    </row>
    <row r="3179" spans="1:13">
      <c r="A3179" s="1"/>
      <c r="B3179" s="1"/>
      <c r="L3179" s="1"/>
      <c r="M3179" s="1"/>
    </row>
    <row r="3180" spans="1:13">
      <c r="A3180" s="1"/>
      <c r="B3180" s="1"/>
      <c r="L3180" s="1"/>
      <c r="M3180" s="1"/>
    </row>
    <row r="3181" spans="1:13">
      <c r="A3181" s="1"/>
      <c r="B3181" s="1"/>
      <c r="L3181" s="1"/>
      <c r="M3181" s="1"/>
    </row>
    <row r="3182" spans="1:13">
      <c r="A3182" s="1"/>
      <c r="B3182" s="1"/>
      <c r="L3182" s="1"/>
      <c r="M3182" s="1"/>
    </row>
    <row r="3183" spans="1:13">
      <c r="A3183" s="1"/>
      <c r="B3183" s="1"/>
      <c r="L3183" s="1"/>
      <c r="M3183" s="1"/>
    </row>
    <row r="3184" spans="1:13">
      <c r="A3184" s="1"/>
      <c r="B3184" s="1"/>
      <c r="L3184" s="1"/>
      <c r="M3184" s="1"/>
    </row>
    <row r="3185" spans="1:13">
      <c r="A3185" s="1"/>
      <c r="B3185" s="1"/>
      <c r="L3185" s="1"/>
      <c r="M3185" s="1"/>
    </row>
    <row r="3186" spans="1:13">
      <c r="A3186" s="1"/>
      <c r="B3186" s="1"/>
      <c r="L3186" s="1"/>
      <c r="M3186" s="1"/>
    </row>
    <row r="3187" spans="1:13">
      <c r="A3187" s="1"/>
      <c r="B3187" s="1"/>
      <c r="L3187" s="1"/>
      <c r="M3187" s="1"/>
    </row>
    <row r="3188" spans="1:13">
      <c r="A3188" s="1"/>
      <c r="B3188" s="1"/>
      <c r="L3188" s="1"/>
      <c r="M3188" s="1"/>
    </row>
    <row r="3189" spans="1:13">
      <c r="A3189" s="1"/>
      <c r="B3189" s="1"/>
      <c r="L3189" s="1"/>
      <c r="M3189" s="1"/>
    </row>
    <row r="3190" spans="1:13">
      <c r="A3190" s="1"/>
      <c r="B3190" s="1"/>
      <c r="L3190" s="1"/>
      <c r="M3190" s="1"/>
    </row>
    <row r="3191" spans="1:13">
      <c r="A3191" s="1"/>
      <c r="B3191" s="1"/>
      <c r="L3191" s="1"/>
      <c r="M3191" s="1"/>
    </row>
    <row r="3192" spans="1:13">
      <c r="A3192" s="1"/>
      <c r="B3192" s="1"/>
      <c r="L3192" s="1"/>
      <c r="M3192" s="1"/>
    </row>
    <row r="3193" spans="1:13">
      <c r="A3193" s="1"/>
      <c r="B3193" s="1"/>
      <c r="L3193" s="1"/>
      <c r="M3193" s="1"/>
    </row>
    <row r="3194" spans="1:13">
      <c r="A3194" s="1"/>
      <c r="B3194" s="1"/>
      <c r="L3194" s="1"/>
      <c r="M3194" s="1"/>
    </row>
    <row r="3195" spans="1:13">
      <c r="A3195" s="1"/>
      <c r="B3195" s="1"/>
      <c r="L3195" s="1"/>
      <c r="M3195" s="1"/>
    </row>
    <row r="3196" spans="1:13">
      <c r="A3196" s="1"/>
      <c r="B3196" s="1"/>
      <c r="L3196" s="1"/>
      <c r="M3196" s="1"/>
    </row>
    <row r="3197" spans="1:13">
      <c r="A3197" s="1"/>
      <c r="B3197" s="1"/>
      <c r="L3197" s="1"/>
      <c r="M3197" s="1"/>
    </row>
    <row r="3198" spans="1:13">
      <c r="A3198" s="1"/>
      <c r="B3198" s="1"/>
      <c r="L3198" s="1"/>
      <c r="M3198" s="1"/>
    </row>
    <row r="3199" spans="1:13">
      <c r="A3199" s="1"/>
      <c r="B3199" s="1"/>
      <c r="L3199" s="1"/>
      <c r="M3199" s="1"/>
    </row>
    <row r="3200" spans="1:13">
      <c r="A3200" s="1"/>
      <c r="B3200" s="1"/>
      <c r="L3200" s="1"/>
      <c r="M3200" s="1"/>
    </row>
    <row r="3201" spans="1:13">
      <c r="A3201" s="1"/>
      <c r="B3201" s="1"/>
      <c r="L3201" s="1"/>
      <c r="M3201" s="1"/>
    </row>
    <row r="3202" spans="1:13">
      <c r="A3202" s="1"/>
      <c r="B3202" s="1"/>
      <c r="L3202" s="1"/>
      <c r="M3202" s="1"/>
    </row>
    <row r="3203" spans="1:13">
      <c r="A3203" s="1"/>
      <c r="B3203" s="1"/>
      <c r="L3203" s="1"/>
      <c r="M3203" s="1"/>
    </row>
    <row r="3204" spans="1:13">
      <c r="A3204" s="1"/>
      <c r="B3204" s="1"/>
      <c r="L3204" s="1"/>
      <c r="M3204" s="1"/>
    </row>
    <row r="3205" spans="1:13">
      <c r="A3205" s="1"/>
      <c r="B3205" s="1"/>
      <c r="L3205" s="1"/>
      <c r="M3205" s="1"/>
    </row>
    <row r="3206" spans="1:13">
      <c r="A3206" s="1"/>
      <c r="B3206" s="1"/>
      <c r="L3206" s="1"/>
      <c r="M3206" s="1"/>
    </row>
    <row r="3207" spans="1:13">
      <c r="A3207" s="1"/>
      <c r="B3207" s="1"/>
      <c r="L3207" s="1"/>
      <c r="M3207" s="1"/>
    </row>
    <row r="3208" spans="1:13">
      <c r="A3208" s="1"/>
      <c r="B3208" s="1"/>
      <c r="L3208" s="1"/>
      <c r="M3208" s="1"/>
    </row>
    <row r="3209" spans="1:13">
      <c r="A3209" s="1"/>
      <c r="B3209" s="1"/>
      <c r="L3209" s="1"/>
      <c r="M3209" s="1"/>
    </row>
    <row r="3210" spans="1:13">
      <c r="A3210" s="1"/>
      <c r="B3210" s="1"/>
      <c r="L3210" s="1"/>
      <c r="M3210" s="1"/>
    </row>
    <row r="3211" spans="1:13">
      <c r="A3211" s="1"/>
      <c r="B3211" s="1"/>
      <c r="L3211" s="1"/>
      <c r="M3211" s="1"/>
    </row>
    <row r="3212" spans="1:13">
      <c r="A3212" s="1"/>
      <c r="B3212" s="1"/>
      <c r="L3212" s="1"/>
      <c r="M3212" s="1"/>
    </row>
    <row r="3213" spans="1:13">
      <c r="A3213" s="1"/>
      <c r="B3213" s="1"/>
      <c r="L3213" s="1"/>
      <c r="M3213" s="1"/>
    </row>
    <row r="3214" spans="1:13">
      <c r="A3214" s="1"/>
      <c r="B3214" s="1"/>
      <c r="L3214" s="1"/>
      <c r="M3214" s="1"/>
    </row>
    <row r="3215" spans="1:13">
      <c r="A3215" s="1"/>
      <c r="B3215" s="1"/>
      <c r="L3215" s="1"/>
      <c r="M3215" s="1"/>
    </row>
    <row r="3216" spans="1:13">
      <c r="A3216" s="1"/>
      <c r="B3216" s="1"/>
      <c r="L3216" s="1"/>
      <c r="M3216" s="1"/>
    </row>
    <row r="3217" spans="1:13">
      <c r="A3217" s="1"/>
      <c r="B3217" s="1"/>
      <c r="L3217" s="1"/>
      <c r="M3217" s="1"/>
    </row>
    <row r="3218" spans="1:13">
      <c r="A3218" s="1"/>
      <c r="B3218" s="1"/>
      <c r="L3218" s="1"/>
      <c r="M3218" s="1"/>
    </row>
    <row r="3219" spans="1:13">
      <c r="A3219" s="1"/>
      <c r="B3219" s="1"/>
      <c r="L3219" s="1"/>
      <c r="M3219" s="1"/>
    </row>
    <row r="3220" spans="1:13">
      <c r="A3220" s="1"/>
      <c r="B3220" s="1"/>
      <c r="L3220" s="1"/>
      <c r="M3220" s="1"/>
    </row>
    <row r="3221" spans="1:13">
      <c r="A3221" s="1"/>
      <c r="B3221" s="1"/>
      <c r="L3221" s="1"/>
      <c r="M3221" s="1"/>
    </row>
    <row r="3222" spans="1:13">
      <c r="A3222" s="1"/>
      <c r="B3222" s="1"/>
      <c r="L3222" s="1"/>
      <c r="M3222" s="1"/>
    </row>
    <row r="3223" spans="1:13">
      <c r="A3223" s="1"/>
      <c r="B3223" s="1"/>
      <c r="L3223" s="1"/>
      <c r="M3223" s="1"/>
    </row>
    <row r="3224" spans="1:13">
      <c r="A3224" s="1"/>
      <c r="B3224" s="1"/>
      <c r="L3224" s="1"/>
      <c r="M3224" s="1"/>
    </row>
    <row r="3225" spans="1:13">
      <c r="A3225" s="1"/>
      <c r="B3225" s="1"/>
      <c r="L3225" s="1"/>
      <c r="M3225" s="1"/>
    </row>
    <row r="3226" spans="1:13">
      <c r="A3226" s="1"/>
      <c r="B3226" s="1"/>
      <c r="L3226" s="1"/>
      <c r="M3226" s="1"/>
    </row>
    <row r="3227" spans="1:13">
      <c r="A3227" s="1"/>
      <c r="B3227" s="1"/>
      <c r="L3227" s="1"/>
      <c r="M3227" s="1"/>
    </row>
    <row r="3228" spans="1:13">
      <c r="A3228" s="1"/>
      <c r="B3228" s="1"/>
      <c r="L3228" s="1"/>
      <c r="M3228" s="1"/>
    </row>
    <row r="3229" spans="1:13">
      <c r="A3229" s="1"/>
      <c r="B3229" s="1"/>
      <c r="L3229" s="1"/>
      <c r="M3229" s="1"/>
    </row>
    <row r="3230" spans="1:13">
      <c r="A3230" s="1"/>
      <c r="B3230" s="1"/>
      <c r="L3230" s="1"/>
      <c r="M3230" s="1"/>
    </row>
    <row r="3231" spans="1:13">
      <c r="A3231" s="1"/>
      <c r="B3231" s="1"/>
      <c r="L3231" s="1"/>
      <c r="M3231" s="1"/>
    </row>
    <row r="3232" spans="1:13">
      <c r="A3232" s="1"/>
      <c r="B3232" s="1"/>
      <c r="L3232" s="1"/>
      <c r="M3232" s="1"/>
    </row>
    <row r="3233" spans="1:13">
      <c r="A3233" s="1"/>
      <c r="B3233" s="1"/>
      <c r="L3233" s="1"/>
      <c r="M3233" s="1"/>
    </row>
    <row r="3234" spans="1:13">
      <c r="A3234" s="1"/>
      <c r="B3234" s="1"/>
      <c r="L3234" s="1"/>
      <c r="M3234" s="1"/>
    </row>
    <row r="3235" spans="1:13">
      <c r="A3235" s="1"/>
      <c r="B3235" s="1"/>
      <c r="L3235" s="1"/>
      <c r="M3235" s="1"/>
    </row>
    <row r="3236" spans="1:13">
      <c r="A3236" s="1"/>
      <c r="B3236" s="1"/>
      <c r="L3236" s="1"/>
      <c r="M3236" s="1"/>
    </row>
    <row r="3237" spans="1:13">
      <c r="A3237" s="1"/>
      <c r="B3237" s="1"/>
      <c r="L3237" s="1"/>
      <c r="M3237" s="1"/>
    </row>
    <row r="3238" spans="1:13">
      <c r="A3238" s="1"/>
      <c r="B3238" s="1"/>
      <c r="L3238" s="1"/>
      <c r="M3238" s="1"/>
    </row>
    <row r="3239" spans="1:13">
      <c r="A3239" s="1"/>
      <c r="B3239" s="1"/>
      <c r="L3239" s="1"/>
      <c r="M3239" s="1"/>
    </row>
    <row r="3240" spans="1:13">
      <c r="A3240" s="1"/>
      <c r="B3240" s="1"/>
      <c r="L3240" s="1"/>
      <c r="M3240" s="1"/>
    </row>
    <row r="3241" spans="1:13">
      <c r="A3241" s="1"/>
      <c r="B3241" s="1"/>
      <c r="L3241" s="1"/>
      <c r="M3241" s="1"/>
    </row>
    <row r="3242" spans="1:13">
      <c r="A3242" s="1"/>
      <c r="B3242" s="1"/>
      <c r="L3242" s="1"/>
      <c r="M3242" s="1"/>
    </row>
    <row r="3243" spans="1:13">
      <c r="A3243" s="1"/>
      <c r="B3243" s="1"/>
      <c r="L3243" s="1"/>
      <c r="M3243" s="1"/>
    </row>
    <row r="3244" spans="1:13">
      <c r="A3244" s="1"/>
      <c r="B3244" s="1"/>
      <c r="L3244" s="1"/>
      <c r="M3244" s="1"/>
    </row>
    <row r="3245" spans="1:13">
      <c r="A3245" s="1"/>
      <c r="B3245" s="1"/>
      <c r="L3245" s="1"/>
      <c r="M3245" s="1"/>
    </row>
    <row r="3246" spans="1:13">
      <c r="A3246" s="1"/>
      <c r="B3246" s="1"/>
      <c r="L3246" s="1"/>
      <c r="M3246" s="1"/>
    </row>
    <row r="3247" spans="1:13">
      <c r="A3247" s="1"/>
      <c r="B3247" s="1"/>
      <c r="L3247" s="1"/>
      <c r="M3247" s="1"/>
    </row>
    <row r="3248" spans="1:13">
      <c r="A3248" s="1"/>
      <c r="B3248" s="1"/>
      <c r="L3248" s="1"/>
      <c r="M3248" s="1"/>
    </row>
    <row r="3249" spans="1:13">
      <c r="A3249" s="1"/>
      <c r="B3249" s="1"/>
      <c r="L3249" s="1"/>
      <c r="M3249" s="1"/>
    </row>
    <row r="3250" spans="1:13">
      <c r="A3250" s="1"/>
      <c r="B3250" s="1"/>
      <c r="L3250" s="1"/>
      <c r="M3250" s="1"/>
    </row>
    <row r="3251" spans="1:13">
      <c r="A3251" s="1"/>
      <c r="B3251" s="1"/>
      <c r="L3251" s="1"/>
      <c r="M3251" s="1"/>
    </row>
    <row r="3252" spans="1:13">
      <c r="A3252" s="1"/>
      <c r="B3252" s="1"/>
      <c r="L3252" s="1"/>
      <c r="M3252" s="1"/>
    </row>
    <row r="3253" spans="1:13">
      <c r="A3253" s="1"/>
      <c r="B3253" s="1"/>
      <c r="L3253" s="1"/>
      <c r="M3253" s="1"/>
    </row>
    <row r="3254" spans="1:13">
      <c r="A3254" s="1"/>
      <c r="B3254" s="1"/>
      <c r="L3254" s="1"/>
      <c r="M3254" s="1"/>
    </row>
    <row r="3255" spans="1:13">
      <c r="A3255" s="1"/>
      <c r="B3255" s="1"/>
      <c r="L3255" s="1"/>
      <c r="M3255" s="1"/>
    </row>
    <row r="3256" spans="1:13">
      <c r="A3256" s="1"/>
      <c r="B3256" s="1"/>
      <c r="L3256" s="1"/>
      <c r="M3256" s="1"/>
    </row>
    <row r="3257" spans="1:13">
      <c r="A3257" s="1"/>
      <c r="B3257" s="1"/>
      <c r="L3257" s="1"/>
      <c r="M3257" s="1"/>
    </row>
    <row r="3258" spans="1:13">
      <c r="A3258" s="1"/>
      <c r="B3258" s="1"/>
      <c r="L3258" s="1"/>
      <c r="M3258" s="1"/>
    </row>
    <row r="3259" spans="1:13">
      <c r="A3259" s="1"/>
      <c r="B3259" s="1"/>
      <c r="L3259" s="1"/>
      <c r="M3259" s="1"/>
    </row>
    <row r="3260" spans="1:13">
      <c r="A3260" s="1"/>
      <c r="B3260" s="1"/>
      <c r="L3260" s="1"/>
      <c r="M3260" s="1"/>
    </row>
    <row r="3261" spans="1:13">
      <c r="A3261" s="1"/>
      <c r="B3261" s="1"/>
      <c r="L3261" s="1"/>
      <c r="M3261" s="1"/>
    </row>
    <row r="3262" spans="1:13">
      <c r="A3262" s="1"/>
      <c r="B3262" s="1"/>
      <c r="L3262" s="1"/>
      <c r="M3262" s="1"/>
    </row>
    <row r="3263" spans="1:13">
      <c r="A3263" s="1"/>
      <c r="B3263" s="1"/>
      <c r="L3263" s="1"/>
      <c r="M3263" s="1"/>
    </row>
    <row r="3264" spans="1:13">
      <c r="A3264" s="1"/>
      <c r="B3264" s="1"/>
      <c r="L3264" s="1"/>
      <c r="M3264" s="1"/>
    </row>
    <row r="3265" spans="1:13">
      <c r="A3265" s="1"/>
      <c r="B3265" s="1"/>
      <c r="L3265" s="1"/>
      <c r="M3265" s="1"/>
    </row>
    <row r="3266" spans="1:13">
      <c r="A3266" s="1"/>
      <c r="B3266" s="1"/>
      <c r="L3266" s="1"/>
      <c r="M3266" s="1"/>
    </row>
    <row r="3267" spans="1:13">
      <c r="A3267" s="1"/>
      <c r="B3267" s="1"/>
      <c r="L3267" s="1"/>
      <c r="M3267" s="1"/>
    </row>
    <row r="3268" spans="1:13">
      <c r="A3268" s="1"/>
      <c r="B3268" s="1"/>
      <c r="L3268" s="1"/>
      <c r="M3268" s="1"/>
    </row>
    <row r="3269" spans="1:13">
      <c r="A3269" s="1"/>
      <c r="B3269" s="1"/>
      <c r="L3269" s="1"/>
      <c r="M3269" s="1"/>
    </row>
    <row r="3270" spans="1:13">
      <c r="A3270" s="1"/>
      <c r="B3270" s="1"/>
      <c r="L3270" s="1"/>
      <c r="M3270" s="1"/>
    </row>
    <row r="3271" spans="1:13">
      <c r="A3271" s="1"/>
      <c r="B3271" s="1"/>
      <c r="L3271" s="1"/>
      <c r="M3271" s="1"/>
    </row>
    <row r="3272" spans="1:13">
      <c r="A3272" s="1"/>
      <c r="B3272" s="1"/>
      <c r="L3272" s="1"/>
      <c r="M3272" s="1"/>
    </row>
    <row r="3273" spans="1:13">
      <c r="A3273" s="1"/>
      <c r="B3273" s="1"/>
      <c r="L3273" s="1"/>
      <c r="M3273" s="1"/>
    </row>
    <row r="3274" spans="1:13">
      <c r="A3274" s="1"/>
      <c r="B3274" s="1"/>
      <c r="L3274" s="1"/>
      <c r="M3274" s="1"/>
    </row>
    <row r="3275" spans="1:13">
      <c r="A3275" s="1"/>
      <c r="B3275" s="1"/>
      <c r="L3275" s="1"/>
      <c r="M3275" s="1"/>
    </row>
    <row r="3276" spans="1:13">
      <c r="A3276" s="1"/>
      <c r="B3276" s="1"/>
      <c r="L3276" s="1"/>
      <c r="M3276" s="1"/>
    </row>
    <row r="3277" spans="1:13">
      <c r="A3277" s="1"/>
      <c r="B3277" s="1"/>
      <c r="L3277" s="1"/>
      <c r="M3277" s="1"/>
    </row>
    <row r="3278" spans="1:13">
      <c r="A3278" s="1"/>
      <c r="B3278" s="1"/>
      <c r="L3278" s="1"/>
      <c r="M3278" s="1"/>
    </row>
    <row r="3279" spans="1:13">
      <c r="A3279" s="1"/>
      <c r="B3279" s="1"/>
      <c r="L3279" s="1"/>
      <c r="M3279" s="1"/>
    </row>
    <row r="3280" spans="1:13">
      <c r="A3280" s="1"/>
      <c r="B3280" s="1"/>
      <c r="L3280" s="1"/>
      <c r="M3280" s="1"/>
    </row>
    <row r="3281" spans="1:13">
      <c r="A3281" s="1"/>
      <c r="B3281" s="1"/>
      <c r="L3281" s="1"/>
      <c r="M3281" s="1"/>
    </row>
    <row r="3282" spans="1:13">
      <c r="A3282" s="1"/>
      <c r="B3282" s="1"/>
      <c r="L3282" s="1"/>
      <c r="M3282" s="1"/>
    </row>
    <row r="3283" spans="1:13">
      <c r="A3283" s="1"/>
      <c r="B3283" s="1"/>
      <c r="L3283" s="1"/>
      <c r="M3283" s="1"/>
    </row>
    <row r="3284" spans="1:13">
      <c r="A3284" s="1"/>
      <c r="B3284" s="1"/>
      <c r="L3284" s="1"/>
      <c r="M3284" s="1"/>
    </row>
    <row r="3285" spans="1:13">
      <c r="A3285" s="1"/>
      <c r="B3285" s="1"/>
      <c r="L3285" s="1"/>
      <c r="M3285" s="1"/>
    </row>
    <row r="3286" spans="1:13">
      <c r="A3286" s="1"/>
      <c r="B3286" s="1"/>
      <c r="L3286" s="1"/>
      <c r="M3286" s="1"/>
    </row>
    <row r="3287" spans="1:13">
      <c r="A3287" s="1"/>
      <c r="B3287" s="1"/>
      <c r="L3287" s="1"/>
      <c r="M3287" s="1"/>
    </row>
    <row r="3288" spans="1:13">
      <c r="A3288" s="1"/>
      <c r="B3288" s="1"/>
      <c r="L3288" s="1"/>
      <c r="M3288" s="1"/>
    </row>
    <row r="3289" spans="1:13">
      <c r="A3289" s="1"/>
      <c r="B3289" s="1"/>
      <c r="L3289" s="1"/>
      <c r="M3289" s="1"/>
    </row>
    <row r="3290" spans="1:13">
      <c r="A3290" s="1"/>
      <c r="B3290" s="1"/>
      <c r="L3290" s="1"/>
      <c r="M3290" s="1"/>
    </row>
    <row r="3291" spans="1:13">
      <c r="A3291" s="1"/>
      <c r="B3291" s="1"/>
      <c r="L3291" s="1"/>
      <c r="M3291" s="1"/>
    </row>
    <row r="3292" spans="1:13">
      <c r="A3292" s="1"/>
      <c r="B3292" s="1"/>
      <c r="L3292" s="1"/>
      <c r="M3292" s="1"/>
    </row>
    <row r="3293" spans="1:13">
      <c r="A3293" s="1"/>
      <c r="B3293" s="1"/>
      <c r="L3293" s="1"/>
      <c r="M3293" s="1"/>
    </row>
    <row r="3294" spans="1:13">
      <c r="A3294" s="1"/>
      <c r="B3294" s="1"/>
      <c r="L3294" s="1"/>
      <c r="M3294" s="1"/>
    </row>
    <row r="3295" spans="1:13">
      <c r="A3295" s="1"/>
      <c r="B3295" s="1"/>
      <c r="L3295" s="1"/>
      <c r="M3295" s="1"/>
    </row>
    <row r="3296" spans="1:13">
      <c r="A3296" s="1"/>
      <c r="B3296" s="1"/>
      <c r="L3296" s="1"/>
      <c r="M3296" s="1"/>
    </row>
    <row r="3297" spans="1:13">
      <c r="A3297" s="1"/>
      <c r="B3297" s="1"/>
      <c r="L3297" s="1"/>
      <c r="M3297" s="1"/>
    </row>
    <row r="3298" spans="1:13">
      <c r="A3298" s="1"/>
      <c r="B3298" s="1"/>
      <c r="L3298" s="1"/>
      <c r="M3298" s="1"/>
    </row>
    <row r="3299" spans="1:13">
      <c r="A3299" s="1"/>
      <c r="B3299" s="1"/>
      <c r="L3299" s="1"/>
      <c r="M3299" s="1"/>
    </row>
    <row r="3300" spans="1:13">
      <c r="A3300" s="1"/>
      <c r="B3300" s="1"/>
      <c r="L3300" s="1"/>
      <c r="M3300" s="1"/>
    </row>
    <row r="3301" spans="1:13">
      <c r="A3301" s="1"/>
      <c r="B3301" s="1"/>
      <c r="L3301" s="1"/>
      <c r="M3301" s="1"/>
    </row>
    <row r="3302" spans="1:13">
      <c r="A3302" s="1"/>
      <c r="B3302" s="1"/>
      <c r="L3302" s="1"/>
      <c r="M3302" s="1"/>
    </row>
    <row r="3303" spans="1:13">
      <c r="A3303" s="1"/>
      <c r="B3303" s="1"/>
      <c r="L3303" s="1"/>
      <c r="M3303" s="1"/>
    </row>
    <row r="3304" spans="1:13">
      <c r="A3304" s="1"/>
      <c r="B3304" s="1"/>
      <c r="L3304" s="1"/>
      <c r="M3304" s="1"/>
    </row>
    <row r="3305" spans="1:13">
      <c r="A3305" s="1"/>
      <c r="B3305" s="1"/>
      <c r="L3305" s="1"/>
      <c r="M3305" s="1"/>
    </row>
    <row r="3306" spans="1:13">
      <c r="A3306" s="1"/>
      <c r="B3306" s="1"/>
      <c r="L3306" s="1"/>
      <c r="M3306" s="1"/>
    </row>
    <row r="3307" spans="1:13">
      <c r="A3307" s="1"/>
      <c r="B3307" s="1"/>
      <c r="L3307" s="1"/>
      <c r="M3307" s="1"/>
    </row>
    <row r="3308" spans="1:13">
      <c r="A3308" s="1"/>
      <c r="B3308" s="1"/>
      <c r="L3308" s="1"/>
      <c r="M3308" s="1"/>
    </row>
    <row r="3309" spans="1:13">
      <c r="A3309" s="1"/>
      <c r="B3309" s="1"/>
      <c r="L3309" s="1"/>
      <c r="M3309" s="1"/>
    </row>
    <row r="3310" spans="1:13">
      <c r="A3310" s="1"/>
      <c r="B3310" s="1"/>
      <c r="L3310" s="1"/>
      <c r="M3310" s="1"/>
    </row>
    <row r="3311" spans="1:13">
      <c r="A3311" s="1"/>
      <c r="B3311" s="1"/>
      <c r="L3311" s="1"/>
      <c r="M3311" s="1"/>
    </row>
    <row r="3312" spans="1:13">
      <c r="A3312" s="1"/>
      <c r="B3312" s="1"/>
      <c r="L3312" s="1"/>
      <c r="M3312" s="1"/>
    </row>
    <row r="3313" spans="1:13">
      <c r="A3313" s="1"/>
      <c r="B3313" s="1"/>
      <c r="L3313" s="1"/>
      <c r="M3313" s="1"/>
    </row>
    <row r="3314" spans="1:13">
      <c r="A3314" s="1"/>
      <c r="B3314" s="1"/>
      <c r="L3314" s="1"/>
      <c r="M3314" s="1"/>
    </row>
    <row r="3315" spans="1:13">
      <c r="A3315" s="1"/>
      <c r="B3315" s="1"/>
      <c r="L3315" s="1"/>
      <c r="M3315" s="1"/>
    </row>
    <row r="3316" spans="1:13">
      <c r="A3316" s="1"/>
      <c r="B3316" s="1"/>
      <c r="L3316" s="1"/>
      <c r="M3316" s="1"/>
    </row>
    <row r="3317" spans="1:13">
      <c r="A3317" s="1"/>
      <c r="B3317" s="1"/>
      <c r="L3317" s="1"/>
      <c r="M3317" s="1"/>
    </row>
    <row r="3318" spans="1:13">
      <c r="A3318" s="1"/>
      <c r="B3318" s="1"/>
      <c r="L3318" s="1"/>
      <c r="M3318" s="1"/>
    </row>
    <row r="3319" spans="1:13">
      <c r="A3319" s="1"/>
      <c r="B3319" s="1"/>
      <c r="L3319" s="1"/>
      <c r="M3319" s="1"/>
    </row>
    <row r="3320" spans="1:13">
      <c r="A3320" s="1"/>
      <c r="B3320" s="1"/>
      <c r="L3320" s="1"/>
      <c r="M3320" s="1"/>
    </row>
    <row r="3321" spans="1:13">
      <c r="A3321" s="1"/>
      <c r="B3321" s="1"/>
      <c r="L3321" s="1"/>
      <c r="M3321" s="1"/>
    </row>
    <row r="3322" spans="1:13">
      <c r="A3322" s="1"/>
      <c r="B3322" s="1"/>
      <c r="L3322" s="1"/>
      <c r="M3322" s="1"/>
    </row>
    <row r="3323" spans="1:13">
      <c r="A3323" s="1"/>
      <c r="B3323" s="1"/>
      <c r="L3323" s="1"/>
      <c r="M3323" s="1"/>
    </row>
    <row r="3324" spans="1:13">
      <c r="A3324" s="1"/>
      <c r="B3324" s="1"/>
      <c r="L3324" s="1"/>
      <c r="M3324" s="1"/>
    </row>
    <row r="3325" spans="1:13">
      <c r="A3325" s="1"/>
      <c r="B3325" s="1"/>
      <c r="L3325" s="1"/>
      <c r="M3325" s="1"/>
    </row>
    <row r="3326" spans="1:13">
      <c r="A3326" s="1"/>
      <c r="B3326" s="1"/>
      <c r="L3326" s="1"/>
      <c r="M3326" s="1"/>
    </row>
    <row r="3327" spans="1:13">
      <c r="A3327" s="1"/>
      <c r="B3327" s="1"/>
      <c r="L3327" s="1"/>
      <c r="M3327" s="1"/>
    </row>
    <row r="3328" spans="1:13">
      <c r="A3328" s="1"/>
      <c r="B3328" s="1"/>
      <c r="L3328" s="1"/>
      <c r="M3328" s="1"/>
    </row>
    <row r="3329" spans="1:13">
      <c r="A3329" s="1"/>
      <c r="B3329" s="1"/>
      <c r="L3329" s="1"/>
      <c r="M3329" s="1"/>
    </row>
    <row r="3330" spans="1:13">
      <c r="A3330" s="1"/>
      <c r="B3330" s="1"/>
      <c r="L3330" s="1"/>
      <c r="M3330" s="1"/>
    </row>
    <row r="3331" spans="1:13">
      <c r="A3331" s="1"/>
      <c r="B3331" s="1"/>
      <c r="L3331" s="1"/>
      <c r="M3331" s="1"/>
    </row>
    <row r="3332" spans="1:13">
      <c r="A3332" s="1"/>
      <c r="B3332" s="1"/>
      <c r="L3332" s="1"/>
      <c r="M3332" s="1"/>
    </row>
    <row r="3333" spans="1:13">
      <c r="A3333" s="1"/>
      <c r="B3333" s="1"/>
      <c r="L3333" s="1"/>
      <c r="M3333" s="1"/>
    </row>
    <row r="3334" spans="1:13">
      <c r="A3334" s="1"/>
      <c r="B3334" s="1"/>
      <c r="L3334" s="1"/>
      <c r="M3334" s="1"/>
    </row>
    <row r="3335" spans="1:13">
      <c r="A3335" s="1"/>
      <c r="B3335" s="1"/>
      <c r="L3335" s="1"/>
      <c r="M3335" s="1"/>
    </row>
    <row r="3336" spans="1:13">
      <c r="A3336" s="1"/>
      <c r="B3336" s="1"/>
      <c r="L3336" s="1"/>
      <c r="M3336" s="1"/>
    </row>
    <row r="3337" spans="1:13">
      <c r="A3337" s="1"/>
      <c r="B3337" s="1"/>
      <c r="L3337" s="1"/>
      <c r="M3337" s="1"/>
    </row>
    <row r="3338" spans="1:13">
      <c r="A3338" s="1"/>
      <c r="B3338" s="1"/>
      <c r="L3338" s="1"/>
      <c r="M3338" s="1"/>
    </row>
    <row r="3339" spans="1:13">
      <c r="A3339" s="1"/>
      <c r="B3339" s="1"/>
      <c r="L3339" s="1"/>
      <c r="M3339" s="1"/>
    </row>
    <row r="3340" spans="1:13">
      <c r="A3340" s="1"/>
      <c r="B3340" s="1"/>
      <c r="L3340" s="1"/>
      <c r="M3340" s="1"/>
    </row>
    <row r="3341" spans="1:13">
      <c r="A3341" s="1"/>
      <c r="B3341" s="1"/>
      <c r="L3341" s="1"/>
      <c r="M3341" s="1"/>
    </row>
    <row r="3342" spans="1:13">
      <c r="A3342" s="1"/>
      <c r="B3342" s="1"/>
      <c r="L3342" s="1"/>
      <c r="M3342" s="1"/>
    </row>
    <row r="3343" spans="1:13">
      <c r="A3343" s="1"/>
      <c r="B3343" s="1"/>
      <c r="L3343" s="1"/>
      <c r="M3343" s="1"/>
    </row>
    <row r="3344" spans="1:13">
      <c r="A3344" s="1"/>
      <c r="B3344" s="1"/>
      <c r="L3344" s="1"/>
      <c r="M3344" s="1"/>
    </row>
    <row r="3345" spans="1:13">
      <c r="A3345" s="1"/>
      <c r="B3345" s="1"/>
      <c r="L3345" s="1"/>
      <c r="M3345" s="1"/>
    </row>
    <row r="3346" spans="1:13">
      <c r="A3346" s="1"/>
      <c r="B3346" s="1"/>
      <c r="L3346" s="1"/>
      <c r="M3346" s="1"/>
    </row>
    <row r="3347" spans="1:13">
      <c r="A3347" s="1"/>
      <c r="B3347" s="1"/>
      <c r="L3347" s="1"/>
      <c r="M3347" s="1"/>
    </row>
    <row r="3348" spans="1:13">
      <c r="A3348" s="1"/>
      <c r="B3348" s="1"/>
      <c r="L3348" s="1"/>
      <c r="M3348" s="1"/>
    </row>
    <row r="3349" spans="1:13">
      <c r="A3349" s="1"/>
      <c r="B3349" s="1"/>
      <c r="L3349" s="1"/>
      <c r="M3349" s="1"/>
    </row>
    <row r="3350" spans="1:13">
      <c r="A3350" s="1"/>
      <c r="B3350" s="1"/>
      <c r="L3350" s="1"/>
      <c r="M3350" s="1"/>
    </row>
    <row r="3351" spans="1:13">
      <c r="A3351" s="1"/>
      <c r="B3351" s="1"/>
      <c r="L3351" s="1"/>
      <c r="M3351" s="1"/>
    </row>
    <row r="3352" spans="1:13">
      <c r="A3352" s="1"/>
      <c r="B3352" s="1"/>
      <c r="L3352" s="1"/>
      <c r="M3352" s="1"/>
    </row>
    <row r="3353" spans="1:13">
      <c r="A3353" s="1"/>
      <c r="B3353" s="1"/>
      <c r="L3353" s="1"/>
      <c r="M3353" s="1"/>
    </row>
    <row r="3354" spans="1:13">
      <c r="A3354" s="1"/>
      <c r="B3354" s="1"/>
      <c r="L3354" s="1"/>
      <c r="M3354" s="1"/>
    </row>
    <row r="3355" spans="1:13">
      <c r="A3355" s="1"/>
      <c r="B3355" s="1"/>
      <c r="L3355" s="1"/>
      <c r="M3355" s="1"/>
    </row>
    <row r="3356" spans="1:13">
      <c r="A3356" s="1"/>
      <c r="B3356" s="1"/>
      <c r="L3356" s="1"/>
      <c r="M3356" s="1"/>
    </row>
    <row r="3357" spans="1:13">
      <c r="A3357" s="1"/>
      <c r="B3357" s="1"/>
      <c r="L3357" s="1"/>
      <c r="M3357" s="1"/>
    </row>
    <row r="3358" spans="1:13">
      <c r="A3358" s="1"/>
      <c r="B3358" s="1"/>
      <c r="L3358" s="1"/>
      <c r="M3358" s="1"/>
    </row>
    <row r="3359" spans="1:13">
      <c r="A3359" s="1"/>
      <c r="B3359" s="1"/>
      <c r="L3359" s="1"/>
      <c r="M3359" s="1"/>
    </row>
    <row r="3360" spans="1:13">
      <c r="A3360" s="1"/>
      <c r="B3360" s="1"/>
      <c r="L3360" s="1"/>
      <c r="M3360" s="1"/>
    </row>
    <row r="3361" spans="1:13">
      <c r="A3361" s="1"/>
      <c r="B3361" s="1"/>
      <c r="L3361" s="1"/>
      <c r="M3361" s="1"/>
    </row>
    <row r="3362" spans="1:13">
      <c r="A3362" s="1"/>
      <c r="B3362" s="1"/>
      <c r="L3362" s="1"/>
      <c r="M3362" s="1"/>
    </row>
    <row r="3363" spans="1:13">
      <c r="A3363" s="1"/>
      <c r="B3363" s="1"/>
      <c r="L3363" s="1"/>
      <c r="M3363" s="1"/>
    </row>
    <row r="3364" spans="1:13">
      <c r="A3364" s="1"/>
      <c r="B3364" s="1"/>
      <c r="L3364" s="1"/>
      <c r="M3364" s="1"/>
    </row>
    <row r="3365" spans="1:13">
      <c r="A3365" s="1"/>
      <c r="B3365" s="1"/>
      <c r="L3365" s="1"/>
      <c r="M3365" s="1"/>
    </row>
    <row r="3366" spans="1:13">
      <c r="A3366" s="1"/>
      <c r="B3366" s="1"/>
      <c r="L3366" s="1"/>
      <c r="M3366" s="1"/>
    </row>
    <row r="3367" spans="1:13">
      <c r="A3367" s="1"/>
      <c r="B3367" s="1"/>
      <c r="L3367" s="1"/>
      <c r="M3367" s="1"/>
    </row>
    <row r="3368" spans="1:13">
      <c r="A3368" s="1"/>
      <c r="B3368" s="1"/>
      <c r="L3368" s="1"/>
      <c r="M3368" s="1"/>
    </row>
    <row r="3369" spans="1:13">
      <c r="A3369" s="1"/>
      <c r="B3369" s="1"/>
      <c r="L3369" s="1"/>
      <c r="M3369" s="1"/>
    </row>
    <row r="3370" spans="1:13">
      <c r="A3370" s="1"/>
      <c r="B3370" s="1"/>
      <c r="L3370" s="1"/>
      <c r="M3370" s="1"/>
    </row>
    <row r="3371" spans="1:13">
      <c r="A3371" s="1"/>
      <c r="B3371" s="1"/>
      <c r="L3371" s="1"/>
      <c r="M3371" s="1"/>
    </row>
    <row r="3372" spans="1:13">
      <c r="A3372" s="1"/>
      <c r="B3372" s="1"/>
      <c r="L3372" s="1"/>
      <c r="M3372" s="1"/>
    </row>
    <row r="3373" spans="1:13">
      <c r="A3373" s="1"/>
      <c r="B3373" s="1"/>
      <c r="L3373" s="1"/>
      <c r="M3373" s="1"/>
    </row>
    <row r="3374" spans="1:13">
      <c r="A3374" s="1"/>
      <c r="B3374" s="1"/>
      <c r="L3374" s="1"/>
      <c r="M3374" s="1"/>
    </row>
    <row r="3375" spans="1:13">
      <c r="A3375" s="1"/>
      <c r="B3375" s="1"/>
      <c r="L3375" s="1"/>
      <c r="M3375" s="1"/>
    </row>
    <row r="3376" spans="1:13">
      <c r="A3376" s="1"/>
      <c r="B3376" s="1"/>
      <c r="L3376" s="1"/>
      <c r="M3376" s="1"/>
    </row>
    <row r="3377" spans="1:13">
      <c r="A3377" s="1"/>
      <c r="B3377" s="1"/>
      <c r="L3377" s="1"/>
      <c r="M3377" s="1"/>
    </row>
    <row r="3378" spans="1:13">
      <c r="A3378" s="1"/>
      <c r="B3378" s="1"/>
      <c r="L3378" s="1"/>
      <c r="M3378" s="1"/>
    </row>
    <row r="3379" spans="1:13">
      <c r="A3379" s="1"/>
      <c r="B3379" s="1"/>
      <c r="L3379" s="1"/>
      <c r="M3379" s="1"/>
    </row>
    <row r="3380" spans="1:13">
      <c r="A3380" s="1"/>
      <c r="B3380" s="1"/>
      <c r="L3380" s="1"/>
      <c r="M3380" s="1"/>
    </row>
    <row r="3381" spans="1:13">
      <c r="A3381" s="1"/>
      <c r="B3381" s="1"/>
      <c r="L3381" s="1"/>
      <c r="M3381" s="1"/>
    </row>
    <row r="3382" spans="1:13">
      <c r="A3382" s="1"/>
      <c r="B3382" s="1"/>
      <c r="L3382" s="1"/>
      <c r="M3382" s="1"/>
    </row>
    <row r="3383" spans="1:13">
      <c r="A3383" s="1"/>
      <c r="B3383" s="1"/>
      <c r="L3383" s="1"/>
      <c r="M3383" s="1"/>
    </row>
    <row r="3384" spans="1:13">
      <c r="A3384" s="1"/>
      <c r="B3384" s="1"/>
      <c r="L3384" s="1"/>
      <c r="M3384" s="1"/>
    </row>
    <row r="3385" spans="1:13">
      <c r="A3385" s="1"/>
      <c r="B3385" s="1"/>
      <c r="L3385" s="1"/>
      <c r="M3385" s="1"/>
    </row>
    <row r="3386" spans="1:13">
      <c r="A3386" s="1"/>
      <c r="B3386" s="1"/>
      <c r="L3386" s="1"/>
      <c r="M3386" s="1"/>
    </row>
    <row r="3387" spans="1:13">
      <c r="A3387" s="1"/>
      <c r="B3387" s="1"/>
      <c r="L3387" s="1"/>
      <c r="M3387" s="1"/>
    </row>
    <row r="3388" spans="1:13">
      <c r="A3388" s="1"/>
      <c r="B3388" s="1"/>
      <c r="L3388" s="1"/>
      <c r="M3388" s="1"/>
    </row>
    <row r="3389" spans="1:13">
      <c r="A3389" s="1"/>
      <c r="B3389" s="1"/>
      <c r="L3389" s="1"/>
      <c r="M3389" s="1"/>
    </row>
    <row r="3390" spans="1:13">
      <c r="A3390" s="1"/>
      <c r="B3390" s="1"/>
      <c r="L3390" s="1"/>
      <c r="M3390" s="1"/>
    </row>
    <row r="3391" spans="1:13">
      <c r="A3391" s="1"/>
      <c r="B3391" s="1"/>
      <c r="L3391" s="1"/>
      <c r="M3391" s="1"/>
    </row>
    <row r="3392" spans="1:13">
      <c r="A3392" s="1"/>
      <c r="B3392" s="1"/>
      <c r="L3392" s="1"/>
      <c r="M3392" s="1"/>
    </row>
    <row r="3393" spans="1:13">
      <c r="A3393" s="1"/>
      <c r="B3393" s="1"/>
      <c r="L3393" s="1"/>
      <c r="M3393" s="1"/>
    </row>
    <row r="3394" spans="1:13">
      <c r="A3394" s="1"/>
      <c r="B3394" s="1"/>
      <c r="L3394" s="1"/>
      <c r="M3394" s="1"/>
    </row>
    <row r="3395" spans="1:13">
      <c r="A3395" s="1"/>
      <c r="B3395" s="1"/>
      <c r="L3395" s="1"/>
      <c r="M3395" s="1"/>
    </row>
    <row r="3396" spans="1:13">
      <c r="A3396" s="1"/>
      <c r="B3396" s="1"/>
      <c r="L3396" s="1"/>
      <c r="M3396" s="1"/>
    </row>
    <row r="3397" spans="1:13">
      <c r="A3397" s="1"/>
      <c r="B3397" s="1"/>
      <c r="L3397" s="1"/>
      <c r="M3397" s="1"/>
    </row>
    <row r="3398" spans="1:13">
      <c r="A3398" s="1"/>
      <c r="B3398" s="1"/>
      <c r="L3398" s="1"/>
      <c r="M3398" s="1"/>
    </row>
    <row r="3399" spans="1:13">
      <c r="A3399" s="1"/>
      <c r="B3399" s="1"/>
      <c r="L3399" s="1"/>
      <c r="M3399" s="1"/>
    </row>
    <row r="3400" spans="1:13">
      <c r="A3400" s="1"/>
      <c r="B3400" s="1"/>
      <c r="L3400" s="1"/>
      <c r="M3400" s="1"/>
    </row>
    <row r="3401" spans="1:13">
      <c r="A3401" s="1"/>
      <c r="B3401" s="1"/>
      <c r="L3401" s="1"/>
      <c r="M3401" s="1"/>
    </row>
    <row r="3402" spans="1:13">
      <c r="A3402" s="1"/>
      <c r="B3402" s="1"/>
      <c r="L3402" s="1"/>
      <c r="M3402" s="1"/>
    </row>
    <row r="3403" spans="1:13">
      <c r="A3403" s="1"/>
      <c r="B3403" s="1"/>
      <c r="L3403" s="1"/>
      <c r="M3403" s="1"/>
    </row>
    <row r="3404" spans="1:13">
      <c r="A3404" s="1"/>
      <c r="B3404" s="1"/>
      <c r="L3404" s="1"/>
      <c r="M3404" s="1"/>
    </row>
    <row r="3405" spans="1:13">
      <c r="A3405" s="1"/>
      <c r="B3405" s="1"/>
      <c r="L3405" s="1"/>
      <c r="M3405" s="1"/>
    </row>
    <row r="3406" spans="1:13">
      <c r="A3406" s="1"/>
      <c r="B3406" s="1"/>
      <c r="L3406" s="1"/>
      <c r="M3406" s="1"/>
    </row>
    <row r="3407" spans="1:13">
      <c r="A3407" s="1"/>
      <c r="B3407" s="1"/>
      <c r="L3407" s="1"/>
      <c r="M3407" s="1"/>
    </row>
    <row r="3408" spans="1:13">
      <c r="A3408" s="1"/>
      <c r="B3408" s="1"/>
      <c r="L3408" s="1"/>
      <c r="M3408" s="1"/>
    </row>
    <row r="3409" spans="1:13">
      <c r="A3409" s="1"/>
      <c r="B3409" s="1"/>
      <c r="L3409" s="1"/>
      <c r="M3409" s="1"/>
    </row>
    <row r="3410" spans="1:13">
      <c r="A3410" s="1"/>
      <c r="B3410" s="1"/>
      <c r="L3410" s="1"/>
      <c r="M3410" s="1"/>
    </row>
    <row r="3411" spans="1:13">
      <c r="A3411" s="1"/>
      <c r="B3411" s="1"/>
      <c r="L3411" s="1"/>
      <c r="M3411" s="1"/>
    </row>
    <row r="3412" spans="1:13">
      <c r="A3412" s="1"/>
      <c r="B3412" s="1"/>
      <c r="L3412" s="1"/>
      <c r="M3412" s="1"/>
    </row>
    <row r="3413" spans="1:13">
      <c r="A3413" s="1"/>
      <c r="B3413" s="1"/>
      <c r="L3413" s="1"/>
      <c r="M3413" s="1"/>
    </row>
    <row r="3414" spans="1:13">
      <c r="A3414" s="1"/>
      <c r="B3414" s="1"/>
      <c r="L3414" s="1"/>
      <c r="M3414" s="1"/>
    </row>
    <row r="3415" spans="1:13">
      <c r="A3415" s="1"/>
      <c r="B3415" s="1"/>
      <c r="L3415" s="1"/>
      <c r="M3415" s="1"/>
    </row>
    <row r="3416" spans="1:13">
      <c r="A3416" s="1"/>
      <c r="B3416" s="1"/>
      <c r="L3416" s="1"/>
      <c r="M3416" s="1"/>
    </row>
    <row r="3417" spans="1:13">
      <c r="A3417" s="1"/>
      <c r="B3417" s="1"/>
      <c r="L3417" s="1"/>
      <c r="M3417" s="1"/>
    </row>
    <row r="3418" spans="1:13">
      <c r="A3418" s="1"/>
      <c r="B3418" s="1"/>
      <c r="L3418" s="1"/>
      <c r="M3418" s="1"/>
    </row>
    <row r="3419" spans="1:13">
      <c r="A3419" s="1"/>
      <c r="B3419" s="1"/>
      <c r="L3419" s="1"/>
      <c r="M3419" s="1"/>
    </row>
    <row r="3420" spans="1:13">
      <c r="A3420" s="1"/>
      <c r="B3420" s="1"/>
      <c r="L3420" s="1"/>
      <c r="M3420" s="1"/>
    </row>
    <row r="3421" spans="1:13">
      <c r="A3421" s="1"/>
      <c r="B3421" s="1"/>
      <c r="L3421" s="1"/>
      <c r="M3421" s="1"/>
    </row>
    <row r="3422" spans="1:13">
      <c r="A3422" s="1"/>
      <c r="B3422" s="1"/>
      <c r="L3422" s="1"/>
      <c r="M3422" s="1"/>
    </row>
    <row r="3423" spans="1:13">
      <c r="A3423" s="1"/>
      <c r="B3423" s="1"/>
      <c r="L3423" s="1"/>
      <c r="M3423" s="1"/>
    </row>
    <row r="3424" spans="1:13">
      <c r="A3424" s="1"/>
      <c r="B3424" s="1"/>
      <c r="L3424" s="1"/>
      <c r="M3424" s="1"/>
    </row>
    <row r="3425" spans="1:13">
      <c r="A3425" s="1"/>
      <c r="B3425" s="1"/>
      <c r="L3425" s="1"/>
      <c r="M3425" s="1"/>
    </row>
    <row r="3426" spans="1:13">
      <c r="A3426" s="1"/>
      <c r="B3426" s="1"/>
      <c r="L3426" s="1"/>
      <c r="M3426" s="1"/>
    </row>
    <row r="3427" spans="1:13">
      <c r="A3427" s="1"/>
      <c r="B3427" s="1"/>
      <c r="L3427" s="1"/>
      <c r="M3427" s="1"/>
    </row>
    <row r="3428" spans="1:13">
      <c r="A3428" s="1"/>
      <c r="B3428" s="1"/>
      <c r="L3428" s="1"/>
      <c r="M3428" s="1"/>
    </row>
    <row r="3429" spans="1:13">
      <c r="A3429" s="1"/>
      <c r="B3429" s="1"/>
      <c r="L3429" s="1"/>
      <c r="M3429" s="1"/>
    </row>
    <row r="3430" spans="1:13">
      <c r="A3430" s="1"/>
      <c r="B3430" s="1"/>
      <c r="L3430" s="1"/>
      <c r="M3430" s="1"/>
    </row>
    <row r="3431" spans="1:13">
      <c r="A3431" s="1"/>
      <c r="B3431" s="1"/>
      <c r="L3431" s="1"/>
      <c r="M3431" s="1"/>
    </row>
    <row r="3432" spans="1:13">
      <c r="A3432" s="1"/>
      <c r="B3432" s="1"/>
      <c r="L3432" s="1"/>
      <c r="M3432" s="1"/>
    </row>
    <row r="3433" spans="1:13">
      <c r="A3433" s="1"/>
      <c r="B3433" s="1"/>
      <c r="L3433" s="1"/>
      <c r="M3433" s="1"/>
    </row>
    <row r="3434" spans="1:13">
      <c r="A3434" s="1"/>
      <c r="B3434" s="1"/>
      <c r="L3434" s="1"/>
      <c r="M3434" s="1"/>
    </row>
    <row r="3435" spans="1:13">
      <c r="A3435" s="1"/>
      <c r="B3435" s="1"/>
      <c r="L3435" s="1"/>
      <c r="M3435" s="1"/>
    </row>
    <row r="3436" spans="1:13">
      <c r="A3436" s="1"/>
      <c r="B3436" s="1"/>
      <c r="L3436" s="1"/>
      <c r="M3436" s="1"/>
    </row>
    <row r="3437" spans="1:13">
      <c r="A3437" s="1"/>
      <c r="B3437" s="1"/>
      <c r="L3437" s="1"/>
      <c r="M3437" s="1"/>
    </row>
    <row r="3438" spans="1:13">
      <c r="A3438" s="1"/>
      <c r="B3438" s="1"/>
      <c r="L3438" s="1"/>
      <c r="M3438" s="1"/>
    </row>
    <row r="3439" spans="1:13">
      <c r="A3439" s="1"/>
      <c r="B3439" s="1"/>
      <c r="L3439" s="1"/>
      <c r="M3439" s="1"/>
    </row>
    <row r="3440" spans="1:13">
      <c r="A3440" s="1"/>
      <c r="B3440" s="1"/>
      <c r="L3440" s="1"/>
      <c r="M3440" s="1"/>
    </row>
    <row r="3441" spans="1:13">
      <c r="A3441" s="1"/>
      <c r="B3441" s="1"/>
      <c r="L3441" s="1"/>
      <c r="M3441" s="1"/>
    </row>
    <row r="3442" spans="1:13">
      <c r="A3442" s="1"/>
      <c r="B3442" s="1"/>
      <c r="L3442" s="1"/>
      <c r="M3442" s="1"/>
    </row>
    <row r="3443" spans="1:13">
      <c r="A3443" s="1"/>
      <c r="B3443" s="1"/>
      <c r="L3443" s="1"/>
      <c r="M3443" s="1"/>
    </row>
    <row r="3444" spans="1:13">
      <c r="A3444" s="1"/>
      <c r="B3444" s="1"/>
      <c r="L3444" s="1"/>
      <c r="M3444" s="1"/>
    </row>
    <row r="3445" spans="1:13">
      <c r="A3445" s="1"/>
      <c r="B3445" s="1"/>
      <c r="L3445" s="1"/>
      <c r="M3445" s="1"/>
    </row>
    <row r="3446" spans="1:13">
      <c r="A3446" s="1"/>
      <c r="B3446" s="1"/>
      <c r="L3446" s="1"/>
      <c r="M3446" s="1"/>
    </row>
    <row r="3447" spans="1:13">
      <c r="A3447" s="1"/>
      <c r="B3447" s="1"/>
      <c r="L3447" s="1"/>
      <c r="M3447" s="1"/>
    </row>
    <row r="3448" spans="1:13">
      <c r="A3448" s="1"/>
      <c r="B3448" s="1"/>
      <c r="L3448" s="1"/>
      <c r="M3448" s="1"/>
    </row>
    <row r="3449" spans="1:13">
      <c r="A3449" s="1"/>
      <c r="B3449" s="1"/>
      <c r="L3449" s="1"/>
      <c r="M3449" s="1"/>
    </row>
    <row r="3450" spans="1:13">
      <c r="A3450" s="1"/>
      <c r="B3450" s="1"/>
      <c r="L3450" s="1"/>
      <c r="M3450" s="1"/>
    </row>
    <row r="3451" spans="1:13">
      <c r="A3451" s="1"/>
      <c r="B3451" s="1"/>
      <c r="L3451" s="1"/>
      <c r="M3451" s="1"/>
    </row>
    <row r="3452" spans="1:13">
      <c r="A3452" s="1"/>
      <c r="B3452" s="1"/>
      <c r="L3452" s="1"/>
      <c r="M3452" s="1"/>
    </row>
    <row r="3453" spans="1:13">
      <c r="A3453" s="1"/>
      <c r="B3453" s="1"/>
      <c r="L3453" s="1"/>
      <c r="M3453" s="1"/>
    </row>
    <row r="3454" spans="1:13">
      <c r="A3454" s="1"/>
      <c r="B3454" s="1"/>
      <c r="L3454" s="1"/>
      <c r="M3454" s="1"/>
    </row>
    <row r="3455" spans="1:13">
      <c r="A3455" s="1"/>
      <c r="B3455" s="1"/>
      <c r="L3455" s="1"/>
      <c r="M3455" s="1"/>
    </row>
    <row r="3456" spans="1:13">
      <c r="A3456" s="1"/>
      <c r="B3456" s="1"/>
      <c r="L3456" s="1"/>
      <c r="M3456" s="1"/>
    </row>
    <row r="3457" spans="1:13">
      <c r="A3457" s="1"/>
      <c r="B3457" s="1"/>
      <c r="L3457" s="1"/>
      <c r="M3457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2"/>
  <sheetViews>
    <sheetView workbookViewId="0">
      <selection activeCell="D9" sqref="D9"/>
    </sheetView>
  </sheetViews>
  <sheetFormatPr defaultRowHeight="15"/>
  <cols>
    <col min="1" max="1" width="33.5703125" bestFit="1" customWidth="1"/>
    <col min="2" max="2" width="7.85546875" bestFit="1" customWidth="1"/>
    <col min="3" max="4" width="22.5703125" bestFit="1" customWidth="1"/>
    <col min="5" max="5" width="22.140625" bestFit="1" customWidth="1"/>
    <col min="6" max="6" width="21.140625" bestFit="1" customWidth="1"/>
    <col min="8" max="8" width="11.28515625" bestFit="1" customWidth="1"/>
    <col min="9" max="9" width="9" bestFit="1" customWidth="1"/>
  </cols>
  <sheetData>
    <row r="1" spans="1:11">
      <c r="A1" s="14"/>
      <c r="B1" s="14"/>
      <c r="C1" s="14"/>
      <c r="D1" s="14"/>
      <c r="E1" s="14"/>
      <c r="F1" s="14"/>
      <c r="H1" s="14"/>
      <c r="I1" s="14"/>
      <c r="J1" s="14"/>
      <c r="K1" s="14"/>
    </row>
    <row r="2" spans="1:11">
      <c r="A2" s="14" t="s">
        <v>40</v>
      </c>
      <c r="B2" s="15"/>
      <c r="C2" s="16"/>
      <c r="D2" s="16"/>
      <c r="E2" s="17"/>
      <c r="F2" s="14"/>
      <c r="H2" s="14"/>
      <c r="I2" s="14"/>
      <c r="J2" s="14"/>
      <c r="K2" s="14"/>
    </row>
    <row r="3" spans="1:11">
      <c r="A3" s="33">
        <v>41110</v>
      </c>
      <c r="B3" s="15"/>
      <c r="C3" s="16"/>
      <c r="D3" s="16"/>
      <c r="E3" s="14"/>
      <c r="F3" s="14"/>
      <c r="H3" s="14"/>
      <c r="I3" s="14"/>
      <c r="J3" s="14"/>
      <c r="K3" s="14"/>
    </row>
    <row r="4" spans="1:11">
      <c r="A4" s="33">
        <v>41130</v>
      </c>
      <c r="B4" s="15"/>
      <c r="C4" s="16"/>
      <c r="D4" s="16"/>
      <c r="E4" s="14"/>
      <c r="F4" s="14"/>
      <c r="H4" s="14"/>
      <c r="I4" s="14"/>
      <c r="J4" s="14"/>
      <c r="K4" s="14"/>
    </row>
    <row r="5" spans="1:11">
      <c r="A5" s="33" t="s">
        <v>24</v>
      </c>
      <c r="B5" s="15"/>
      <c r="C5" s="16"/>
      <c r="D5" s="16"/>
      <c r="E5" s="14"/>
      <c r="F5" s="14"/>
      <c r="H5" s="14"/>
      <c r="I5" s="14"/>
      <c r="J5" s="14"/>
      <c r="K5" s="14"/>
    </row>
    <row r="6" spans="1:11">
      <c r="A6" s="33" t="s">
        <v>41</v>
      </c>
      <c r="B6" s="15"/>
      <c r="C6" s="16"/>
      <c r="D6" s="16"/>
      <c r="E6" s="14"/>
      <c r="F6" s="14"/>
      <c r="H6" s="14"/>
      <c r="I6" s="14"/>
      <c r="J6" s="14"/>
      <c r="K6" s="14"/>
    </row>
    <row r="7" spans="1:11">
      <c r="A7" s="33">
        <v>41135</v>
      </c>
      <c r="B7" s="15"/>
      <c r="C7" s="16"/>
      <c r="D7" s="16"/>
      <c r="E7" s="14"/>
      <c r="F7" s="14"/>
      <c r="H7" s="14"/>
      <c r="I7" s="14"/>
      <c r="J7" s="14"/>
      <c r="K7" s="14"/>
    </row>
    <row r="8" spans="1:11">
      <c r="A8" s="33">
        <v>41142</v>
      </c>
      <c r="B8" s="15"/>
      <c r="C8" s="16"/>
      <c r="D8" s="16"/>
      <c r="E8" s="14"/>
      <c r="F8" s="14"/>
      <c r="H8" s="14"/>
      <c r="I8" s="14"/>
      <c r="J8" s="14"/>
      <c r="K8" s="14"/>
    </row>
    <row r="9" spans="1:11">
      <c r="A9" s="33" t="s">
        <v>25</v>
      </c>
      <c r="B9" s="15"/>
      <c r="C9" s="16"/>
      <c r="D9" s="16"/>
      <c r="E9" s="14"/>
      <c r="F9" s="14"/>
      <c r="H9" s="14"/>
      <c r="I9" s="14"/>
      <c r="J9" s="14"/>
      <c r="K9" s="22"/>
    </row>
    <row r="10" spans="1:11">
      <c r="A10" s="14"/>
      <c r="B10" s="14"/>
      <c r="C10" s="14"/>
      <c r="D10" s="14"/>
      <c r="E10" s="14"/>
      <c r="F10" s="14"/>
    </row>
    <row r="11" spans="1:11">
      <c r="A11" s="10" t="s">
        <v>48</v>
      </c>
      <c r="B11" s="14"/>
      <c r="C11" s="14"/>
      <c r="D11" s="14"/>
      <c r="E11" s="14"/>
      <c r="F11" s="14"/>
    </row>
    <row r="12" spans="1:11">
      <c r="A12" s="10" t="s">
        <v>50</v>
      </c>
      <c r="B12" s="14"/>
      <c r="C12" s="14"/>
      <c r="D12" s="14"/>
      <c r="E12" s="14"/>
      <c r="F12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 Post Impacts</vt:lpstr>
      <vt:lpstr>Lookup</vt:lpstr>
      <vt:lpstr>Criteria</vt:lpstr>
      <vt:lpstr>events</vt:lpstr>
      <vt:lpstr>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Hartmann</dc:creator>
  <cp:lastModifiedBy>Sam Holmberg</cp:lastModifiedBy>
  <dcterms:created xsi:type="dcterms:W3CDTF">2011-10-10T22:52:04Z</dcterms:created>
  <dcterms:modified xsi:type="dcterms:W3CDTF">2013-03-05T00:28:34Z</dcterms:modified>
</cp:coreProperties>
</file>